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nagasakiseibu-my.sharepoint.com/personal/m-hirakawa_nagasakiseibu_onmicrosoft_com/Documents/HP、新人教育等-髙田共有/ホームページ/HP掲載様式/"/>
    </mc:Choice>
  </mc:AlternateContent>
  <xr:revisionPtr revIDLastSave="0" documentId="13_ncr:1_{8395F360-B15D-4A68-A49C-749AF270D6C1}" xr6:coauthVersionLast="47" xr6:coauthVersionMax="47" xr10:uidLastSave="{00000000-0000-0000-0000-000000000000}"/>
  <bookViews>
    <workbookView xWindow="28680" yWindow="-120" windowWidth="29040" windowHeight="15840" activeTab="2" xr2:uid="{00000000-000D-0000-FFFF-FFFF00000000}"/>
  </bookViews>
  <sheets>
    <sheet name="作成要領" sheetId="6" r:id="rId1"/>
    <sheet name="建退共事務受託様式第6号" sheetId="5" r:id="rId2"/>
    <sheet name="建退共事務受託様式第２号" sheetId="4" r:id="rId3"/>
    <sheet name="事務受託様式第５号" sheetId="2" r:id="rId4"/>
    <sheet name="事務受託様式第５号 (記入例)" sheetId="8" r:id="rId5"/>
    <sheet name="バージョン" sheetId="3" state="hidden" r:id="rId6"/>
  </sheets>
  <definedNames>
    <definedName name="_xlnm.Print_Area" localSheetId="3">事務受託様式第５号!$A$1:$AQ$360</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3" i="4" l="1"/>
  <c r="N25" i="4"/>
  <c r="D14" i="2" s="1"/>
  <c r="D16" i="2"/>
  <c r="D12" i="2"/>
  <c r="D11" i="2"/>
  <c r="D15" i="2"/>
  <c r="Q6" i="2"/>
  <c r="D8" i="2"/>
  <c r="D10" i="2"/>
  <c r="D9" i="2"/>
  <c r="AH25" i="5"/>
  <c r="N51" i="4"/>
  <c r="W55" i="4" s="1"/>
  <c r="AI9" i="2" l="1"/>
  <c r="Q11" i="2" l="1"/>
  <c r="AH11" i="2"/>
  <c r="T24" i="2" l="1"/>
  <c r="I25" i="2" s="1"/>
  <c r="AB24" i="2"/>
  <c r="X25" i="2" l="1"/>
  <c r="V25" i="2"/>
  <c r="U25" i="2"/>
  <c r="T25" i="2"/>
  <c r="S25" i="2"/>
  <c r="R25" i="2"/>
  <c r="Q25" i="2"/>
  <c r="AD25" i="2"/>
  <c r="W25" i="2"/>
  <c r="P25" i="2"/>
  <c r="O25" i="2"/>
  <c r="N25" i="2"/>
  <c r="M25" i="2"/>
  <c r="L25" i="2"/>
  <c r="AC25" i="2"/>
  <c r="AB25" i="2"/>
  <c r="AA25" i="2"/>
  <c r="K25" i="2"/>
  <c r="J25" i="2"/>
  <c r="Z25" i="2"/>
  <c r="Y25" i="2"/>
  <c r="AE25" i="2"/>
  <c r="AF25" i="2"/>
  <c r="AG25" i="2"/>
  <c r="AH25" i="2"/>
  <c r="AI25" i="2"/>
  <c r="AJ25" i="2"/>
  <c r="AK25" i="2"/>
  <c r="AL25" i="2" s="1"/>
  <c r="AM25" i="2" s="1"/>
  <c r="AO26" i="2" l="1"/>
  <c r="AO27" i="2"/>
  <c r="AO28" i="2"/>
  <c r="AO29" i="2"/>
  <c r="AO30" i="2"/>
  <c r="AO31" i="2"/>
  <c r="AO32" i="2"/>
  <c r="AO33" i="2"/>
  <c r="AO34" i="2"/>
  <c r="AO35" i="2"/>
  <c r="E41" i="2"/>
  <c r="AH41" i="2"/>
  <c r="B42" i="2"/>
  <c r="Q42" i="2"/>
  <c r="AH42" i="2"/>
  <c r="AK42" i="2"/>
  <c r="AN42" i="2"/>
  <c r="D44" i="2"/>
  <c r="D45" i="2"/>
  <c r="D46" i="2"/>
  <c r="D47" i="2"/>
  <c r="Q47" i="2"/>
  <c r="D48" i="2"/>
  <c r="D50" i="2"/>
  <c r="D51" i="2"/>
  <c r="D52" i="2"/>
  <c r="D54" i="2"/>
  <c r="D56" i="2"/>
  <c r="T56" i="2"/>
  <c r="D57" i="2"/>
  <c r="T57" i="2"/>
  <c r="T60" i="2"/>
  <c r="AB60"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O62" i="2"/>
  <c r="AO63" i="2"/>
  <c r="AO64" i="2"/>
  <c r="AO65" i="2"/>
  <c r="AO66" i="2"/>
  <c r="AO67" i="2"/>
  <c r="AO68" i="2"/>
  <c r="AO69" i="2"/>
  <c r="AO70" i="2"/>
  <c r="AO71" i="2"/>
  <c r="E77" i="2"/>
  <c r="AH77" i="2"/>
  <c r="B78" i="2"/>
  <c r="Q78" i="2"/>
  <c r="AH78" i="2"/>
  <c r="AK78" i="2"/>
  <c r="AN78" i="2"/>
  <c r="D80" i="2"/>
  <c r="D81" i="2"/>
  <c r="D82" i="2"/>
  <c r="D83" i="2"/>
  <c r="Q83" i="2"/>
  <c r="D84" i="2"/>
  <c r="D86" i="2"/>
  <c r="D87" i="2"/>
  <c r="D88" i="2"/>
  <c r="D90" i="2"/>
  <c r="D92" i="2"/>
  <c r="T92" i="2"/>
  <c r="D93" i="2"/>
  <c r="T93" i="2"/>
  <c r="T96" i="2"/>
  <c r="AB96" i="2"/>
  <c r="I97" i="2"/>
  <c r="J97" i="2"/>
  <c r="K97" i="2"/>
  <c r="L97" i="2"/>
  <c r="M97" i="2"/>
  <c r="N97" i="2"/>
  <c r="O97" i="2"/>
  <c r="P97" i="2"/>
  <c r="Q97" i="2"/>
  <c r="R97" i="2"/>
  <c r="S97" i="2"/>
  <c r="T97" i="2"/>
  <c r="U97" i="2"/>
  <c r="V97" i="2"/>
  <c r="W97" i="2"/>
  <c r="X97" i="2"/>
  <c r="Y97" i="2"/>
  <c r="Z97" i="2"/>
  <c r="AA97" i="2"/>
  <c r="AB97" i="2"/>
  <c r="AC97" i="2"/>
  <c r="AD97" i="2"/>
  <c r="AE97" i="2"/>
  <c r="AF97" i="2"/>
  <c r="AG97" i="2"/>
  <c r="AH97" i="2"/>
  <c r="AI97" i="2"/>
  <c r="AJ97" i="2"/>
  <c r="AK97" i="2"/>
  <c r="AL97" i="2"/>
  <c r="AM97" i="2"/>
  <c r="AO98" i="2"/>
  <c r="AO99" i="2"/>
  <c r="AO100" i="2"/>
  <c r="AO101" i="2"/>
  <c r="AO102" i="2"/>
  <c r="AO103" i="2"/>
  <c r="AO104" i="2"/>
  <c r="AO105" i="2"/>
  <c r="AO106" i="2"/>
  <c r="AO107" i="2"/>
  <c r="E113" i="2"/>
  <c r="AH113" i="2"/>
  <c r="B114" i="2"/>
  <c r="Q114" i="2"/>
  <c r="AH114" i="2"/>
  <c r="AK114" i="2"/>
  <c r="AN114" i="2"/>
  <c r="D116" i="2"/>
  <c r="D117" i="2"/>
  <c r="D118" i="2"/>
  <c r="D119" i="2"/>
  <c r="Q119" i="2"/>
  <c r="D120" i="2"/>
  <c r="D122" i="2"/>
  <c r="D123" i="2"/>
  <c r="D124" i="2"/>
  <c r="D126" i="2"/>
  <c r="D128" i="2"/>
  <c r="T128" i="2"/>
  <c r="D129" i="2"/>
  <c r="T129" i="2"/>
  <c r="T132" i="2"/>
  <c r="AB132" i="2"/>
  <c r="I133" i="2"/>
  <c r="J133" i="2"/>
  <c r="K133" i="2"/>
  <c r="L133" i="2"/>
  <c r="M133" i="2"/>
  <c r="N133" i="2"/>
  <c r="O133" i="2"/>
  <c r="P133" i="2"/>
  <c r="Q133" i="2"/>
  <c r="R133" i="2"/>
  <c r="S133" i="2"/>
  <c r="T133" i="2"/>
  <c r="U133" i="2"/>
  <c r="V133" i="2"/>
  <c r="W133" i="2"/>
  <c r="X133" i="2"/>
  <c r="Y133" i="2"/>
  <c r="Z133" i="2"/>
  <c r="AA133" i="2"/>
  <c r="AB133" i="2"/>
  <c r="AC133" i="2"/>
  <c r="AD133" i="2"/>
  <c r="AE133" i="2"/>
  <c r="AF133" i="2"/>
  <c r="AG133" i="2"/>
  <c r="AH133" i="2"/>
  <c r="AI133" i="2"/>
  <c r="AJ133" i="2"/>
  <c r="AK133" i="2"/>
  <c r="AL133" i="2"/>
  <c r="AM133" i="2"/>
  <c r="AO134" i="2"/>
  <c r="AO135" i="2"/>
  <c r="AO136" i="2"/>
  <c r="AO137" i="2"/>
  <c r="AO138" i="2"/>
  <c r="AO139" i="2"/>
  <c r="AO140" i="2"/>
  <c r="AO141" i="2"/>
  <c r="AO142" i="2"/>
  <c r="AO143" i="2"/>
  <c r="E149" i="2"/>
  <c r="AH149" i="2"/>
  <c r="B150" i="2"/>
  <c r="Q150" i="2"/>
  <c r="AH150" i="2"/>
  <c r="AK150" i="2"/>
  <c r="AN150" i="2"/>
  <c r="D152" i="2"/>
  <c r="D153" i="2"/>
  <c r="D154" i="2"/>
  <c r="D155" i="2"/>
  <c r="Q155" i="2"/>
  <c r="D156" i="2"/>
  <c r="D158" i="2"/>
  <c r="D159" i="2"/>
  <c r="D160" i="2"/>
  <c r="D162" i="2"/>
  <c r="D164" i="2"/>
  <c r="T164" i="2"/>
  <c r="D165" i="2"/>
  <c r="T165" i="2"/>
  <c r="T168" i="2"/>
  <c r="AB168" i="2"/>
  <c r="I169" i="2"/>
  <c r="J169" i="2"/>
  <c r="K169" i="2"/>
  <c r="L169" i="2"/>
  <c r="M169" i="2"/>
  <c r="N169" i="2"/>
  <c r="O169" i="2"/>
  <c r="P169" i="2"/>
  <c r="Q169" i="2"/>
  <c r="R169" i="2"/>
  <c r="S169" i="2"/>
  <c r="T169" i="2"/>
  <c r="U169" i="2"/>
  <c r="V169" i="2"/>
  <c r="W169" i="2"/>
  <c r="X169" i="2"/>
  <c r="Y169" i="2"/>
  <c r="Z169" i="2"/>
  <c r="AA169" i="2"/>
  <c r="AB169" i="2"/>
  <c r="AC169" i="2"/>
  <c r="AD169" i="2"/>
  <c r="AE169" i="2"/>
  <c r="AF169" i="2"/>
  <c r="AG169" i="2"/>
  <c r="AH169" i="2"/>
  <c r="AI169" i="2"/>
  <c r="AJ169" i="2"/>
  <c r="AK169" i="2"/>
  <c r="AL169" i="2"/>
  <c r="AM169" i="2"/>
  <c r="AO170" i="2"/>
  <c r="AO171" i="2"/>
  <c r="AO172" i="2"/>
  <c r="AO173" i="2"/>
  <c r="AO174" i="2"/>
  <c r="AO175" i="2"/>
  <c r="AO176" i="2"/>
  <c r="AO177" i="2"/>
  <c r="AO178" i="2"/>
  <c r="AO179" i="2"/>
  <c r="E185" i="2"/>
  <c r="AH185" i="2"/>
  <c r="B186" i="2"/>
  <c r="Q186" i="2"/>
  <c r="AH186" i="2"/>
  <c r="AK186" i="2"/>
  <c r="AN186" i="2"/>
  <c r="D188" i="2"/>
  <c r="D189" i="2"/>
  <c r="D190" i="2"/>
  <c r="D191" i="2"/>
  <c r="Q191" i="2"/>
  <c r="D192" i="2"/>
  <c r="D194" i="2"/>
  <c r="D195" i="2"/>
  <c r="D196" i="2"/>
  <c r="D198" i="2"/>
  <c r="D200" i="2"/>
  <c r="T200" i="2"/>
  <c r="D201" i="2"/>
  <c r="T201" i="2"/>
  <c r="T204" i="2"/>
  <c r="AB204" i="2"/>
  <c r="I205" i="2"/>
  <c r="J205" i="2"/>
  <c r="K205" i="2"/>
  <c r="L205" i="2"/>
  <c r="M205" i="2"/>
  <c r="N205" i="2"/>
  <c r="O205" i="2"/>
  <c r="P205" i="2"/>
  <c r="Q205" i="2"/>
  <c r="R205" i="2"/>
  <c r="S205" i="2"/>
  <c r="T205" i="2"/>
  <c r="U205" i="2"/>
  <c r="V205" i="2"/>
  <c r="W205" i="2"/>
  <c r="X205" i="2"/>
  <c r="Y205" i="2"/>
  <c r="Z205" i="2"/>
  <c r="AA205" i="2"/>
  <c r="AB205" i="2"/>
  <c r="AC205" i="2"/>
  <c r="AD205" i="2"/>
  <c r="AE205" i="2"/>
  <c r="AF205" i="2"/>
  <c r="AG205" i="2"/>
  <c r="AH205" i="2"/>
  <c r="AI205" i="2"/>
  <c r="AJ205" i="2"/>
  <c r="AK205" i="2"/>
  <c r="AL205" i="2"/>
  <c r="AM205" i="2"/>
  <c r="AO206" i="2"/>
  <c r="AO207" i="2"/>
  <c r="AO208" i="2"/>
  <c r="AO209" i="2"/>
  <c r="AO210" i="2"/>
  <c r="AO211" i="2"/>
  <c r="AO212" i="2"/>
  <c r="AO213" i="2"/>
  <c r="AO214" i="2"/>
  <c r="AO215" i="2"/>
  <c r="E221" i="2"/>
  <c r="AH221" i="2"/>
  <c r="B222" i="2"/>
  <c r="Q222" i="2"/>
  <c r="AH222" i="2"/>
  <c r="AK222" i="2"/>
  <c r="AN222" i="2"/>
  <c r="D224" i="2"/>
  <c r="D225" i="2"/>
  <c r="D226" i="2"/>
  <c r="D227" i="2"/>
  <c r="Q227" i="2"/>
  <c r="D228" i="2"/>
  <c r="D230" i="2"/>
  <c r="D231" i="2"/>
  <c r="D232" i="2"/>
  <c r="D234" i="2"/>
  <c r="D236" i="2"/>
  <c r="T236" i="2"/>
  <c r="D237" i="2"/>
  <c r="T237" i="2"/>
  <c r="T240" i="2"/>
  <c r="AB240" i="2"/>
  <c r="I241" i="2"/>
  <c r="J241" i="2"/>
  <c r="K241" i="2"/>
  <c r="L241" i="2"/>
  <c r="M241" i="2"/>
  <c r="N241" i="2"/>
  <c r="O241" i="2"/>
  <c r="P241" i="2"/>
  <c r="Q241" i="2"/>
  <c r="R241" i="2"/>
  <c r="S241" i="2"/>
  <c r="T241" i="2"/>
  <c r="U241" i="2"/>
  <c r="V241" i="2"/>
  <c r="W241" i="2"/>
  <c r="X241" i="2"/>
  <c r="Y241" i="2"/>
  <c r="Z241" i="2"/>
  <c r="AA241" i="2"/>
  <c r="AB241" i="2"/>
  <c r="AC241" i="2"/>
  <c r="AD241" i="2"/>
  <c r="AE241" i="2"/>
  <c r="AF241" i="2"/>
  <c r="AG241" i="2"/>
  <c r="AH241" i="2"/>
  <c r="AI241" i="2"/>
  <c r="AJ241" i="2"/>
  <c r="AK241" i="2"/>
  <c r="AL241" i="2"/>
  <c r="AM241" i="2"/>
  <c r="AO242" i="2"/>
  <c r="AO243" i="2"/>
  <c r="AO244" i="2"/>
  <c r="AO245" i="2"/>
  <c r="AO246" i="2"/>
  <c r="AO247" i="2"/>
  <c r="AO248" i="2"/>
  <c r="AO249" i="2"/>
  <c r="AO250" i="2"/>
  <c r="AO251" i="2"/>
  <c r="E257" i="2"/>
  <c r="AH257" i="2"/>
  <c r="B258" i="2"/>
  <c r="Q258" i="2"/>
  <c r="AH258" i="2"/>
  <c r="AK258" i="2"/>
  <c r="AN258" i="2"/>
  <c r="D260" i="2"/>
  <c r="D261" i="2"/>
  <c r="D262" i="2"/>
  <c r="D263" i="2"/>
  <c r="Q263" i="2"/>
  <c r="D264" i="2"/>
  <c r="D266" i="2"/>
  <c r="D267" i="2"/>
  <c r="D268" i="2"/>
  <c r="D270" i="2"/>
  <c r="D272" i="2"/>
  <c r="T272" i="2"/>
  <c r="D273" i="2"/>
  <c r="T273" i="2"/>
  <c r="T276" i="2"/>
  <c r="AB276" i="2"/>
  <c r="I277" i="2"/>
  <c r="J277" i="2"/>
  <c r="K277" i="2"/>
  <c r="L277" i="2"/>
  <c r="M277" i="2"/>
  <c r="N277" i="2"/>
  <c r="O277" i="2"/>
  <c r="P277" i="2"/>
  <c r="Q277" i="2"/>
  <c r="R277" i="2"/>
  <c r="S277" i="2"/>
  <c r="T277" i="2"/>
  <c r="U277" i="2"/>
  <c r="V277" i="2"/>
  <c r="W277" i="2"/>
  <c r="X277" i="2"/>
  <c r="Y277" i="2"/>
  <c r="Z277" i="2"/>
  <c r="AA277" i="2"/>
  <c r="AB277" i="2"/>
  <c r="AC277" i="2"/>
  <c r="AD277" i="2"/>
  <c r="AE277" i="2"/>
  <c r="AF277" i="2"/>
  <c r="AG277" i="2"/>
  <c r="AH277" i="2"/>
  <c r="AI277" i="2"/>
  <c r="AJ277" i="2"/>
  <c r="AK277" i="2"/>
  <c r="AL277" i="2"/>
  <c r="AM277" i="2"/>
  <c r="AO278" i="2"/>
  <c r="AO279" i="2"/>
  <c r="AO280" i="2"/>
  <c r="AO281" i="2"/>
  <c r="AO282" i="2"/>
  <c r="AO283" i="2"/>
  <c r="AO284" i="2"/>
  <c r="AO285" i="2"/>
  <c r="AO286" i="2"/>
  <c r="AO287" i="2"/>
  <c r="E293" i="2"/>
  <c r="AH293" i="2"/>
  <c r="B294" i="2"/>
  <c r="Q294" i="2"/>
  <c r="AH294" i="2"/>
  <c r="AK294" i="2"/>
  <c r="AN294" i="2"/>
  <c r="D296" i="2"/>
  <c r="D297" i="2"/>
  <c r="D298" i="2"/>
  <c r="D299" i="2"/>
  <c r="Q299" i="2"/>
  <c r="D300" i="2"/>
  <c r="D302" i="2"/>
  <c r="D303" i="2"/>
  <c r="D304" i="2"/>
  <c r="D306" i="2"/>
  <c r="D308" i="2"/>
  <c r="T308" i="2"/>
  <c r="D309" i="2"/>
  <c r="T309" i="2"/>
  <c r="T312" i="2"/>
  <c r="AB312" i="2"/>
  <c r="I313" i="2"/>
  <c r="J313" i="2"/>
  <c r="K313" i="2"/>
  <c r="L313" i="2"/>
  <c r="M313" i="2"/>
  <c r="N313" i="2"/>
  <c r="O313" i="2"/>
  <c r="P313" i="2"/>
  <c r="Q313" i="2"/>
  <c r="R313" i="2"/>
  <c r="S313" i="2"/>
  <c r="T313" i="2"/>
  <c r="U313" i="2"/>
  <c r="V313" i="2"/>
  <c r="W313" i="2"/>
  <c r="X313" i="2"/>
  <c r="Y313" i="2"/>
  <c r="Z313" i="2"/>
  <c r="AA313" i="2"/>
  <c r="AB313" i="2"/>
  <c r="AC313" i="2"/>
  <c r="AD313" i="2"/>
  <c r="AE313" i="2"/>
  <c r="AF313" i="2"/>
  <c r="AG313" i="2"/>
  <c r="AH313" i="2"/>
  <c r="AI313" i="2"/>
  <c r="AJ313" i="2"/>
  <c r="AK313" i="2"/>
  <c r="AL313" i="2"/>
  <c r="AM313" i="2"/>
  <c r="AO314" i="2"/>
  <c r="AO315" i="2"/>
  <c r="AO316" i="2"/>
  <c r="AO317" i="2"/>
  <c r="AO318" i="2"/>
  <c r="AO319" i="2"/>
  <c r="AO320" i="2"/>
  <c r="AO321" i="2"/>
  <c r="AO322" i="2"/>
  <c r="AO323" i="2"/>
  <c r="E329" i="2"/>
  <c r="AH329" i="2"/>
  <c r="B330" i="2"/>
  <c r="Q330" i="2"/>
  <c r="AH330" i="2"/>
  <c r="AK330" i="2"/>
  <c r="AN330" i="2"/>
  <c r="D332" i="2"/>
  <c r="D333" i="2"/>
  <c r="D334" i="2"/>
  <c r="D335" i="2"/>
  <c r="Q335" i="2"/>
  <c r="D336" i="2"/>
  <c r="D338" i="2"/>
  <c r="D339" i="2"/>
  <c r="D340" i="2"/>
  <c r="D342" i="2"/>
  <c r="D344" i="2"/>
  <c r="T344" i="2"/>
  <c r="D345" i="2"/>
  <c r="T345" i="2"/>
  <c r="T348" i="2"/>
  <c r="AB348" i="2"/>
  <c r="I349" i="2"/>
  <c r="J349" i="2"/>
  <c r="K349" i="2"/>
  <c r="L349" i="2"/>
  <c r="M349" i="2"/>
  <c r="N349" i="2"/>
  <c r="O349" i="2"/>
  <c r="P349" i="2"/>
  <c r="Q349" i="2"/>
  <c r="R349" i="2"/>
  <c r="S349" i="2"/>
  <c r="T349" i="2"/>
  <c r="U349" i="2"/>
  <c r="V349" i="2"/>
  <c r="W349" i="2"/>
  <c r="X349" i="2" l="1"/>
  <c r="Y349" i="2"/>
  <c r="Z349" i="2"/>
  <c r="AA349" i="2"/>
  <c r="AB349" i="2"/>
  <c r="AC349" i="2"/>
  <c r="AD349" i="2"/>
  <c r="AE349" i="2"/>
  <c r="AF349" i="2"/>
  <c r="AG349" i="2"/>
  <c r="AH349" i="2"/>
  <c r="AI349" i="2"/>
  <c r="AJ349" i="2"/>
  <c r="AK349" i="2"/>
  <c r="AL349" i="2"/>
  <c r="AM349" i="2"/>
  <c r="AO350" i="2"/>
  <c r="AO351" i="2"/>
  <c r="AO352" i="2"/>
  <c r="AO353" i="2"/>
  <c r="AO354" i="2"/>
  <c r="AO355" i="2"/>
  <c r="AO356" i="2"/>
  <c r="AO357" i="2"/>
  <c r="AO358" i="2"/>
  <c r="AO35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（独）勤労者退職金共済機構</author>
    <author>(独)勤労者退職金共済機構</author>
  </authors>
  <commentList>
    <comment ref="D1" authorId="0" shapeId="0" xr:uid="{B514C97A-107C-4780-BEEC-0F81F43B81FB}">
      <text>
        <r>
          <rPr>
            <sz val="10"/>
            <color indexed="81"/>
            <rFont val="MS P ゴシック"/>
            <family val="3"/>
            <charset val="128"/>
          </rPr>
          <t>このほかにも事務受託様式第4号・第5号を作成する場合は、</t>
        </r>
        <r>
          <rPr>
            <b/>
            <sz val="14"/>
            <color indexed="81"/>
            <rFont val="MS P ゴシック"/>
            <family val="3"/>
            <charset val="128"/>
          </rPr>
          <t>「建退共事務受託様式第５号　被共済者就労状況報告書（日別報告様式）」</t>
        </r>
        <r>
          <rPr>
            <sz val="10"/>
            <color indexed="81"/>
            <rFont val="MS P ゴシック"/>
            <family val="3"/>
            <charset val="128"/>
          </rPr>
          <t>をご利用いただくと、実績の一括登録が可能となっており、入力項目が削減できます。ダウンロードしてご活用ください。</t>
        </r>
      </text>
    </comment>
    <comment ref="Y36" authorId="1" shapeId="0" xr:uid="{8588BB0B-1010-4223-81F7-88EB8EE71C3E}">
      <text>
        <r>
          <rPr>
            <b/>
            <sz val="9"/>
            <color indexed="81"/>
            <rFont val="ＭＳ Ｐゴシック"/>
            <family val="3"/>
            <charset val="128"/>
          </rPr>
          <t>元請に選任された下請の現場責任者の印を押してください。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kurusu</author>
    <author>作成者</author>
  </authors>
  <commentList>
    <comment ref="E5" authorId="0" shapeId="0" xr:uid="{7318A9E0-E2F2-4200-A44B-9AF028AB47D5}">
      <text>
        <r>
          <rPr>
            <b/>
            <sz val="9"/>
            <color indexed="81"/>
            <rFont val="MS P ゴシック"/>
            <family val="3"/>
            <charset val="128"/>
          </rPr>
          <t>半角数字７文字を入力してください。
提出先が建退共制度未加入企業の場合は、未加入を選択してください。</t>
        </r>
      </text>
    </comment>
    <comment ref="AS6" authorId="0" shapeId="0" xr:uid="{C9A69DB0-C0CB-40B0-9EC0-75BC18FF127D}">
      <text>
        <r>
          <rPr>
            <b/>
            <sz val="9"/>
            <color indexed="81"/>
            <rFont val="MS P ゴシック"/>
            <family val="3"/>
            <charset val="128"/>
          </rPr>
          <t>通常、締日を左下カレンダーの最終日として表示します。</t>
        </r>
      </text>
    </comment>
    <comment ref="AH9" authorId="1" shapeId="0" xr:uid="{FE7532BD-7B24-47FD-9516-5F43944D234B}">
      <text>
        <r>
          <rPr>
            <b/>
            <sz val="9"/>
            <color indexed="81"/>
            <rFont val="ＭＳ Ｐゴシック"/>
            <family val="3"/>
            <charset val="128"/>
          </rPr>
          <t>事務を委託する場合には、こちらで○を選択してください。</t>
        </r>
      </text>
    </comment>
    <comment ref="D11" authorId="0" shapeId="0" xr:uid="{CEA2D3AE-F1C6-4104-B4DA-8DBCB62F8532}">
      <text>
        <r>
          <rPr>
            <b/>
            <sz val="9"/>
            <color indexed="81"/>
            <rFont val="MS P ゴシック"/>
            <family val="3"/>
            <charset val="128"/>
          </rPr>
          <t>半角数字７文字を入力してください。</t>
        </r>
      </text>
    </comment>
    <comment ref="D15" authorId="0" shapeId="0" xr:uid="{2C2EB7C4-8EE0-48A5-B73B-BDA9305C34C4}">
      <text>
        <r>
          <rPr>
            <b/>
            <sz val="9"/>
            <color indexed="81"/>
            <rFont val="MS P ゴシック"/>
            <family val="3"/>
            <charset val="128"/>
          </rPr>
          <t>最大文字数は２０文字までです。入力可能な文字は半角のみで、
英数字の他、「_」と「-」を
入力できます。</t>
        </r>
      </text>
    </comment>
    <comment ref="D20" authorId="0" shapeId="0" xr:uid="{F56D7557-442F-4F05-96CE-0D82EB2C62C4}">
      <text>
        <r>
          <rPr>
            <b/>
            <sz val="9"/>
            <color indexed="81"/>
            <rFont val="MS P ゴシック"/>
            <family val="3"/>
            <charset val="128"/>
          </rPr>
          <t>半角数字７文字を入力してください。</t>
        </r>
      </text>
    </comment>
    <comment ref="T20" authorId="0" shapeId="0" xr:uid="{3380085E-6361-4F1A-A56A-E25497005F3F}">
      <text>
        <r>
          <rPr>
            <b/>
            <sz val="9"/>
            <color indexed="81"/>
            <rFont val="MS P ゴシック"/>
            <family val="3"/>
            <charset val="128"/>
          </rPr>
          <t>半角数字７文字を入力してください。
提出先が建退共制度未加入企業の場合は、未加入を選択してください。</t>
        </r>
      </text>
    </comment>
    <comment ref="B24" authorId="0" shapeId="0" xr:uid="{294A41CD-9BC6-48C4-B7C7-8423E5CA60B8}">
      <text>
        <r>
          <rPr>
            <b/>
            <sz val="9"/>
            <color indexed="81"/>
            <rFont val="MS P ゴシック"/>
            <family val="3"/>
            <charset val="128"/>
          </rPr>
          <t>通常は半角数字を入力してください。</t>
        </r>
      </text>
    </comment>
    <comment ref="C24" authorId="0" shapeId="0" xr:uid="{2F8F18D7-06F5-4D9F-B51E-99C2BFDEC00D}">
      <text>
        <r>
          <rPr>
            <b/>
            <sz val="9"/>
            <color indexed="81"/>
            <rFont val="MS P ゴシック"/>
            <family val="3"/>
            <charset val="128"/>
          </rPr>
          <t>空白、または半角数字１４文字を入力してください。</t>
        </r>
      </text>
    </comment>
    <comment ref="D24" authorId="0" shapeId="0" xr:uid="{DDA0AC83-385C-4E9A-9EB0-3815CC3D5224}">
      <text>
        <r>
          <rPr>
            <b/>
            <sz val="9"/>
            <color indexed="81"/>
            <rFont val="MS P ゴシック"/>
            <family val="3"/>
            <charset val="128"/>
          </rPr>
          <t>空白、職長、班長から選んでください。</t>
        </r>
      </text>
    </comment>
    <comment ref="E24" authorId="0" shapeId="0" xr:uid="{617903CF-60E9-4912-8F71-A3DA86492BF6}">
      <text>
        <r>
          <rPr>
            <b/>
            <sz val="9"/>
            <color indexed="81"/>
            <rFont val="MS P ゴシック"/>
            <family val="3"/>
            <charset val="128"/>
          </rPr>
          <t>半角数字９文字を入力してください。</t>
        </r>
      </text>
    </comment>
    <comment ref="G24" authorId="0" shapeId="0" xr:uid="{6CFB7002-406B-4A75-9DFA-CD524D0B2EA5}">
      <text>
        <r>
          <rPr>
            <b/>
            <sz val="9"/>
            <color indexed="81"/>
            <rFont val="MS P ゴシック"/>
            <family val="3"/>
            <charset val="128"/>
          </rPr>
          <t>全角１５文字までを入力してください。</t>
        </r>
      </text>
    </comment>
    <comment ref="H24" authorId="0" shapeId="0" xr:uid="{711C5DB7-BB09-41EB-A3C4-B220ECCBEEA5}">
      <text>
        <r>
          <rPr>
            <b/>
            <sz val="9"/>
            <color indexed="81"/>
            <rFont val="MS P ゴシック"/>
            <family val="3"/>
            <charset val="128"/>
          </rPr>
          <t>全角１５文字までを入力してください。</t>
        </r>
      </text>
    </comment>
    <comment ref="AB24" authorId="0" shapeId="0" xr:uid="{C9FF270F-CCB9-45EA-820E-200622FD061D}">
      <text>
        <r>
          <rPr>
            <b/>
            <sz val="9"/>
            <color indexed="81"/>
            <rFont val="MS P ゴシック"/>
            <family val="3"/>
            <charset val="128"/>
          </rPr>
          <t>通常、右上で選択した締日を表示します。</t>
        </r>
      </text>
    </comment>
    <comment ref="I25" authorId="0" shapeId="0" xr:uid="{EB6F2F0F-0B5C-4D96-BF38-504F139F253D}">
      <text>
        <r>
          <rPr>
            <b/>
            <sz val="9"/>
            <color indexed="81"/>
            <rFont val="MS P ゴシック"/>
            <family val="3"/>
            <charset val="128"/>
          </rPr>
          <t>日付の列には、空白、 0 ～ 3 のいずれかを入力してください。</t>
        </r>
      </text>
    </comment>
    <comment ref="AN25" authorId="0" shapeId="0" xr:uid="{5C5E3B74-C668-41F8-80AE-998AF76F62EF}">
      <text>
        <r>
          <rPr>
            <b/>
            <sz val="9"/>
            <color indexed="81"/>
            <rFont val="MS P ゴシック"/>
            <family val="3"/>
            <charset val="128"/>
          </rPr>
          <t>入力する場合は、合計日数が 0 ～ 312 の範囲内に収まる範囲にしてください。
調整数に入力できる最大値は 312 です。</t>
        </r>
      </text>
    </comment>
    <comment ref="AO25" authorId="0" shapeId="0" xr:uid="{F637DBC6-FFE1-4DED-8F82-CF01FC310D26}">
      <text>
        <r>
          <rPr>
            <b/>
            <sz val="9"/>
            <color indexed="81"/>
            <rFont val="MS P ゴシック"/>
            <family val="3"/>
            <charset val="128"/>
          </rPr>
          <t>0 ～ 312 の範囲内に収まるようにしてください。
計算式が含まれています。
セルを編集しないでください。</t>
        </r>
      </text>
    </comment>
  </commentList>
</comments>
</file>

<file path=xl/sharedStrings.xml><?xml version="1.0" encoding="utf-8"?>
<sst xmlns="http://schemas.openxmlformats.org/spreadsheetml/2006/main" count="532" uniqueCount="133">
  <si>
    <t>　※　建設キャリアアップシステム登録技能者は、ＣＣＵＳ欄に「○」印を記載</t>
    <phoneticPr fontId="3"/>
  </si>
  <si>
    <t>合計日数</t>
    <rPh sb="0" eb="2">
      <t>ゴウケイ</t>
    </rPh>
    <rPh sb="2" eb="4">
      <t>ニッスウ</t>
    </rPh>
    <phoneticPr fontId="3"/>
  </si>
  <si>
    <t>CCUS</t>
    <phoneticPr fontId="3"/>
  </si>
  <si>
    <t>～</t>
    <phoneticPr fontId="3"/>
  </si>
  <si>
    <t>就労状況</t>
    <rPh sb="0" eb="2">
      <t>シュウロウ</t>
    </rPh>
    <rPh sb="2" eb="4">
      <t>ジョウキョウ</t>
    </rPh>
    <phoneticPr fontId="3"/>
  </si>
  <si>
    <t>項番</t>
    <rPh sb="0" eb="1">
      <t>コウ</t>
    </rPh>
    <rPh sb="1" eb="2">
      <t>バン</t>
    </rPh>
    <phoneticPr fontId="3"/>
  </si>
  <si>
    <t>立場</t>
    <rPh sb="0" eb="2">
      <t>タチバ</t>
    </rPh>
    <phoneticPr fontId="9"/>
  </si>
  <si>
    <t>No.</t>
    <phoneticPr fontId="3"/>
  </si>
  <si>
    <t>CCUS情報</t>
    <rPh sb="4" eb="6">
      <t>ジョウホウ</t>
    </rPh>
    <phoneticPr fontId="3"/>
  </si>
  <si>
    <t>次の表のとおり、就労実績を報告します。</t>
    <rPh sb="0" eb="1">
      <t>ツギ</t>
    </rPh>
    <rPh sb="2" eb="3">
      <t>ヒョウ</t>
    </rPh>
    <rPh sb="8" eb="10">
      <t>シュウロウ</t>
    </rPh>
    <rPh sb="10" eb="12">
      <t>ジッセキ</t>
    </rPh>
    <rPh sb="13" eb="15">
      <t>ホウコク</t>
    </rPh>
    <phoneticPr fontId="3"/>
  </si>
  <si>
    <t>一次事業所名</t>
    <rPh sb="0" eb="2">
      <t>イチジ</t>
    </rPh>
    <rPh sb="2" eb="5">
      <t>ジギョウショ</t>
    </rPh>
    <rPh sb="5" eb="6">
      <t>メイ</t>
    </rPh>
    <phoneticPr fontId="3"/>
  </si>
  <si>
    <t>元請事業所名</t>
    <rPh sb="0" eb="1">
      <t>モト</t>
    </rPh>
    <rPh sb="1" eb="2">
      <t>ショウ</t>
    </rPh>
    <rPh sb="2" eb="5">
      <t>ジギョウショ</t>
    </rPh>
    <rPh sb="5" eb="6">
      <t>メイ</t>
    </rPh>
    <phoneticPr fontId="3"/>
  </si>
  <si>
    <t>（契約者番号）</t>
    <phoneticPr fontId="3"/>
  </si>
  <si>
    <t/>
  </si>
  <si>
    <t>備考</t>
    <rPh sb="0" eb="2">
      <t>ビコウ</t>
    </rPh>
    <phoneticPr fontId="3"/>
  </si>
  <si>
    <t>現場ⅠD</t>
    <rPh sb="0" eb="2">
      <t>ゲンバ</t>
    </rPh>
    <phoneticPr fontId="3"/>
  </si>
  <si>
    <t>建設キャリアアップシステム</t>
    <rPh sb="0" eb="2">
      <t>ケンセツ</t>
    </rPh>
    <phoneticPr fontId="3"/>
  </si>
  <si>
    <t>現場責任者確認</t>
    <phoneticPr fontId="3"/>
  </si>
  <si>
    <t>工事コード</t>
    <rPh sb="0" eb="2">
      <t>コウジ</t>
    </rPh>
    <phoneticPr fontId="3"/>
  </si>
  <si>
    <t>工事番号および
工事名</t>
    <rPh sb="0" eb="4">
      <t>コウジバンゴウ</t>
    </rPh>
    <rPh sb="8" eb="10">
      <t>コウジ</t>
    </rPh>
    <rPh sb="10" eb="11">
      <t>メイ</t>
    </rPh>
    <phoneticPr fontId="3"/>
  </si>
  <si>
    <t>事業者ⅠD</t>
    <rPh sb="0" eb="3">
      <t>ジギョウシャ</t>
    </rPh>
    <phoneticPr fontId="3"/>
  </si>
  <si>
    <t>就労実績の集計に建設
キャリアアップシステムを
活用しています。</t>
    <phoneticPr fontId="3"/>
  </si>
  <si>
    <t>共済契約者番号</t>
    <rPh sb="0" eb="2">
      <t>キョウサイ</t>
    </rPh>
    <rPh sb="2" eb="4">
      <t>ケイヤク</t>
    </rPh>
    <rPh sb="4" eb="5">
      <t>シャ</t>
    </rPh>
    <rPh sb="5" eb="7">
      <t>バンゴウ</t>
    </rPh>
    <phoneticPr fontId="3"/>
  </si>
  <si>
    <t>電話番号</t>
    <rPh sb="0" eb="2">
      <t>デンワ</t>
    </rPh>
    <rPh sb="2" eb="4">
      <t>バンゴウ</t>
    </rPh>
    <phoneticPr fontId="3"/>
  </si>
  <si>
    <t>住所</t>
    <rPh sb="0" eb="2">
      <t>ジュウショ</t>
    </rPh>
    <phoneticPr fontId="3"/>
  </si>
  <si>
    <t>報告事業所名</t>
    <rPh sb="0" eb="2">
      <t>ホウコク</t>
    </rPh>
    <rPh sb="2" eb="4">
      <t>ジギョウ</t>
    </rPh>
    <rPh sb="4" eb="5">
      <t>トコロ</t>
    </rPh>
    <rPh sb="5" eb="6">
      <t>メイ</t>
    </rPh>
    <phoneticPr fontId="3"/>
  </si>
  <si>
    <t>月分</t>
    <rPh sb="0" eb="1">
      <t>ツキ</t>
    </rPh>
    <rPh sb="1" eb="2">
      <t>フン</t>
    </rPh>
    <phoneticPr fontId="9"/>
  </si>
  <si>
    <t>日</t>
    <rPh sb="0" eb="1">
      <t>ニチ</t>
    </rPh>
    <phoneticPr fontId="3"/>
  </si>
  <si>
    <t>月</t>
    <rPh sb="0" eb="1">
      <t>ガツ</t>
    </rPh>
    <phoneticPr fontId="3"/>
  </si>
  <si>
    <t>年</t>
    <rPh sb="0" eb="1">
      <t>ネン</t>
    </rPh>
    <phoneticPr fontId="3"/>
  </si>
  <si>
    <t>報告日</t>
    <rPh sb="0" eb="2">
      <t>ホウコク</t>
    </rPh>
    <rPh sb="2" eb="3">
      <t>ビ</t>
    </rPh>
    <phoneticPr fontId="3"/>
  </si>
  <si>
    <t>殿</t>
    <rPh sb="0" eb="1">
      <t>ドノ</t>
    </rPh>
    <phoneticPr fontId="3"/>
  </si>
  <si>
    <t>年</t>
    <rPh sb="0" eb="1">
      <t>ネン</t>
    </rPh>
    <phoneticPr fontId="9"/>
  </si>
  <si>
    <t>整理番号</t>
    <rPh sb="0" eb="2">
      <t>セイリ</t>
    </rPh>
    <rPh sb="2" eb="4">
      <t>バンゴウ</t>
    </rPh>
    <phoneticPr fontId="3"/>
  </si>
  <si>
    <t>提出先共済契約者番号</t>
    <rPh sb="0" eb="3">
      <t>テイシュツサキ</t>
    </rPh>
    <rPh sb="3" eb="10">
      <t>キョウサイケイヤクシャバンゴウ</t>
    </rPh>
    <phoneticPr fontId="3"/>
  </si>
  <si>
    <t>被共済者番号</t>
    <rPh sb="0" eb="4">
      <t>ヒキョウサイシャ</t>
    </rPh>
    <rPh sb="4" eb="6">
      <t>バンゴウ</t>
    </rPh>
    <phoneticPr fontId="3"/>
  </si>
  <si>
    <t>技能者ＩＤ</t>
    <rPh sb="0" eb="3">
      <t>ギノウシャ</t>
    </rPh>
    <phoneticPr fontId="9"/>
  </si>
  <si>
    <t>締日</t>
    <rPh sb="0" eb="2">
      <t>シメビ</t>
    </rPh>
    <phoneticPr fontId="3"/>
  </si>
  <si>
    <t>調整</t>
    <rPh sb="0" eb="2">
      <t>チョウセイ</t>
    </rPh>
    <phoneticPr fontId="3"/>
  </si>
  <si>
    <t>セイ</t>
    <phoneticPr fontId="3"/>
  </si>
  <si>
    <t>メイ</t>
    <phoneticPr fontId="3"/>
  </si>
  <si>
    <t>月末</t>
  </si>
  <si>
    <t>　　建退共事務受託様式第５号</t>
    <rPh sb="2" eb="3">
      <t>ダテ</t>
    </rPh>
    <rPh sb="3" eb="4">
      <t>タイ</t>
    </rPh>
    <rPh sb="4" eb="5">
      <t>トモ</t>
    </rPh>
    <rPh sb="5" eb="7">
      <t>ジム</t>
    </rPh>
    <rPh sb="7" eb="9">
      <t>ジュタク</t>
    </rPh>
    <rPh sb="9" eb="11">
      <t>ヨウシキ</t>
    </rPh>
    <rPh sb="11" eb="12">
      <t>ダイ</t>
    </rPh>
    <rPh sb="13" eb="14">
      <t>ゴウ</t>
    </rPh>
    <phoneticPr fontId="3"/>
  </si>
  <si>
    <t>被共済者就労状況報告書（日別報告様式）</t>
    <rPh sb="0" eb="1">
      <t>ヒ</t>
    </rPh>
    <rPh sb="1" eb="4">
      <t>キョウサイシャ</t>
    </rPh>
    <rPh sb="4" eb="6">
      <t>シュウロウ</t>
    </rPh>
    <rPh sb="6" eb="8">
      <t>ジョウキョウ</t>
    </rPh>
    <rPh sb="8" eb="11">
      <t>ホウコクショ</t>
    </rPh>
    <rPh sb="12" eb="13">
      <t>ヒ</t>
    </rPh>
    <rPh sb="13" eb="14">
      <t>ベツ</t>
    </rPh>
    <rPh sb="14" eb="16">
      <t>ホウコク</t>
    </rPh>
    <rPh sb="16" eb="18">
      <t>ヨウシキ</t>
    </rPh>
    <phoneticPr fontId="3"/>
  </si>
  <si>
    <t>メモ</t>
    <phoneticPr fontId="3"/>
  </si>
  <si>
    <t>1</t>
    <phoneticPr fontId="2"/>
  </si>
  <si>
    <t>2303</t>
    <phoneticPr fontId="2"/>
  </si>
  <si>
    <t>EXCEL_FORMAT_5</t>
    <phoneticPr fontId="2"/>
  </si>
  <si>
    <t>92-00661</t>
    <phoneticPr fontId="3"/>
  </si>
  <si>
    <t>株式会社長崎西部建設</t>
    <rPh sb="0" eb="4">
      <t>カブシキガイシャ</t>
    </rPh>
    <rPh sb="4" eb="10">
      <t>ナガサキセイブケンセツ</t>
    </rPh>
    <phoneticPr fontId="3"/>
  </si>
  <si>
    <t>株式会社長崎西部建設</t>
    <rPh sb="0" eb="10">
      <t>カブシキガイシャナガサキセイブケンセツ</t>
    </rPh>
    <phoneticPr fontId="3"/>
  </si>
  <si>
    <t>建退共事務受託様式第２号</t>
    <rPh sb="0" eb="3">
      <t>ケン</t>
    </rPh>
    <rPh sb="3" eb="5">
      <t>ジム</t>
    </rPh>
    <rPh sb="5" eb="7">
      <t>ジュタク</t>
    </rPh>
    <rPh sb="7" eb="9">
      <t>ヨウシキ</t>
    </rPh>
    <rPh sb="9" eb="10">
      <t>ダイ</t>
    </rPh>
    <rPh sb="11" eb="12">
      <t>ゴウ</t>
    </rPh>
    <phoneticPr fontId="24"/>
  </si>
  <si>
    <t>建退共制度に係る被共済者就労状況報告書</t>
    <rPh sb="0" eb="3">
      <t>ケン</t>
    </rPh>
    <rPh sb="3" eb="5">
      <t>セイド</t>
    </rPh>
    <rPh sb="6" eb="7">
      <t>カカ</t>
    </rPh>
    <rPh sb="8" eb="12">
      <t>ヒ</t>
    </rPh>
    <rPh sb="12" eb="14">
      <t>シュウロウ</t>
    </rPh>
    <rPh sb="14" eb="16">
      <t>ジョウキョウ</t>
    </rPh>
    <rPh sb="16" eb="19">
      <t>ホウコクショ</t>
    </rPh>
    <phoneticPr fontId="24"/>
  </si>
  <si>
    <t>（兼建設業退職金共済証紙交付依頼書）</t>
    <rPh sb="1" eb="2">
      <t>ケン</t>
    </rPh>
    <rPh sb="2" eb="5">
      <t>ケンセツギョウ</t>
    </rPh>
    <rPh sb="5" eb="8">
      <t>タイショクキン</t>
    </rPh>
    <rPh sb="8" eb="10">
      <t>キョウサイ</t>
    </rPh>
    <rPh sb="10" eb="12">
      <t>ショウシ</t>
    </rPh>
    <rPh sb="12" eb="14">
      <t>コウフ</t>
    </rPh>
    <rPh sb="14" eb="17">
      <t>イライショ</t>
    </rPh>
    <phoneticPr fontId="24"/>
  </si>
  <si>
    <t>整理番号</t>
    <rPh sb="0" eb="2">
      <t>セイリ</t>
    </rPh>
    <rPh sb="2" eb="4">
      <t>バンゴウ</t>
    </rPh>
    <phoneticPr fontId="24"/>
  </si>
  <si>
    <t>年</t>
    <rPh sb="0" eb="1">
      <t>ネン</t>
    </rPh>
    <phoneticPr fontId="24"/>
  </si>
  <si>
    <t>月</t>
    <rPh sb="0" eb="1">
      <t>ツキ</t>
    </rPh>
    <phoneticPr fontId="24"/>
  </si>
  <si>
    <t>日</t>
    <rPh sb="0" eb="1">
      <t>ヒ</t>
    </rPh>
    <phoneticPr fontId="24"/>
  </si>
  <si>
    <t>交付元</t>
    <rPh sb="0" eb="2">
      <t>コウフ</t>
    </rPh>
    <rPh sb="2" eb="3">
      <t>モト</t>
    </rPh>
    <phoneticPr fontId="24"/>
  </si>
  <si>
    <t>事業所</t>
    <rPh sb="0" eb="3">
      <t>ジギョウショ</t>
    </rPh>
    <phoneticPr fontId="24"/>
  </si>
  <si>
    <t>報告事業所</t>
    <rPh sb="0" eb="2">
      <t>ホウコク</t>
    </rPh>
    <rPh sb="2" eb="5">
      <t>ジギョウショ</t>
    </rPh>
    <phoneticPr fontId="24"/>
  </si>
  <si>
    <t>住所〒</t>
    <rPh sb="0" eb="1">
      <t>ジュウ</t>
    </rPh>
    <rPh sb="1" eb="2">
      <t>ショ</t>
    </rPh>
    <phoneticPr fontId="24"/>
  </si>
  <si>
    <t>電 話 番 号</t>
    <rPh sb="0" eb="1">
      <t>デン</t>
    </rPh>
    <rPh sb="2" eb="3">
      <t>ハナシ</t>
    </rPh>
    <rPh sb="4" eb="5">
      <t>バン</t>
    </rPh>
    <rPh sb="6" eb="7">
      <t>ゴウ</t>
    </rPh>
    <phoneticPr fontId="24"/>
  </si>
  <si>
    <t>共済契約者</t>
    <rPh sb="0" eb="2">
      <t>キョウサイ</t>
    </rPh>
    <rPh sb="2" eb="5">
      <t>ケイヤクシャ</t>
    </rPh>
    <phoneticPr fontId="24"/>
  </si>
  <si>
    <t>番         号</t>
    <rPh sb="0" eb="1">
      <t>バン</t>
    </rPh>
    <rPh sb="10" eb="11">
      <t>ゴウ</t>
    </rPh>
    <phoneticPr fontId="24"/>
  </si>
  <si>
    <t>建設キャリアアップシステム</t>
    <rPh sb="0" eb="2">
      <t>ケンセツ</t>
    </rPh>
    <phoneticPr fontId="24"/>
  </si>
  <si>
    <t>事業者I D</t>
    <rPh sb="0" eb="3">
      <t>ジギョウシャ</t>
    </rPh>
    <phoneticPr fontId="24"/>
  </si>
  <si>
    <t>工事番号および</t>
    <rPh sb="0" eb="2">
      <t>コウジ</t>
    </rPh>
    <rPh sb="2" eb="4">
      <t>バンゴウ</t>
    </rPh>
    <phoneticPr fontId="24"/>
  </si>
  <si>
    <t>工事名</t>
    <rPh sb="0" eb="3">
      <t>コウジメイ</t>
    </rPh>
    <phoneticPr fontId="24"/>
  </si>
  <si>
    <t>工 事 コード</t>
    <rPh sb="0" eb="1">
      <t>コウ</t>
    </rPh>
    <rPh sb="2" eb="3">
      <t>コト</t>
    </rPh>
    <phoneticPr fontId="24"/>
  </si>
  <si>
    <t>現場I D</t>
    <rPh sb="0" eb="2">
      <t>ゲンバ</t>
    </rPh>
    <phoneticPr fontId="24"/>
  </si>
  <si>
    <t>以下のとおり報告します。</t>
    <rPh sb="0" eb="2">
      <t>イカ</t>
    </rPh>
    <rPh sb="6" eb="8">
      <t>ホウコク</t>
    </rPh>
    <phoneticPr fontId="24"/>
  </si>
  <si>
    <t>記</t>
    <rPh sb="0" eb="1">
      <t>キ</t>
    </rPh>
    <phoneticPr fontId="24"/>
  </si>
  <si>
    <t>期　間</t>
    <rPh sb="0" eb="1">
      <t>キ</t>
    </rPh>
    <rPh sb="2" eb="3">
      <t>アイダ</t>
    </rPh>
    <phoneticPr fontId="24"/>
  </si>
  <si>
    <t>～</t>
    <phoneticPr fontId="24"/>
  </si>
  <si>
    <t>現場責任者確認</t>
    <rPh sb="0" eb="2">
      <t>ゲンバ</t>
    </rPh>
    <rPh sb="2" eb="5">
      <t>セキニンシャ</t>
    </rPh>
    <rPh sb="5" eb="7">
      <t>カクニン</t>
    </rPh>
    <phoneticPr fontId="24"/>
  </si>
  <si>
    <t>被共済者数</t>
    <rPh sb="0" eb="4">
      <t>ヒ</t>
    </rPh>
    <rPh sb="4" eb="5">
      <t>スウ</t>
    </rPh>
    <phoneticPr fontId="24"/>
  </si>
  <si>
    <t>人</t>
    <rPh sb="0" eb="1">
      <t>ヒト</t>
    </rPh>
    <phoneticPr fontId="24"/>
  </si>
  <si>
    <t>延べ就労日数</t>
    <rPh sb="0" eb="1">
      <t>ノ</t>
    </rPh>
    <rPh sb="2" eb="4">
      <t>シュウロウ</t>
    </rPh>
    <rPh sb="4" eb="6">
      <t>ニッスウ</t>
    </rPh>
    <phoneticPr fontId="24"/>
  </si>
  <si>
    <t>建 設 業 退 職 金 共 済 証 紙 受 領 書</t>
    <rPh sb="0" eb="1">
      <t>ケン</t>
    </rPh>
    <rPh sb="2" eb="3">
      <t>セツ</t>
    </rPh>
    <rPh sb="4" eb="5">
      <t>ギョウ</t>
    </rPh>
    <rPh sb="6" eb="7">
      <t>タイ</t>
    </rPh>
    <rPh sb="8" eb="9">
      <t>ショク</t>
    </rPh>
    <rPh sb="10" eb="11">
      <t>キン</t>
    </rPh>
    <rPh sb="12" eb="13">
      <t>トモ</t>
    </rPh>
    <rPh sb="14" eb="15">
      <t>スミ</t>
    </rPh>
    <rPh sb="16" eb="17">
      <t>アカシ</t>
    </rPh>
    <rPh sb="18" eb="19">
      <t>カミ</t>
    </rPh>
    <rPh sb="20" eb="21">
      <t>ウケ</t>
    </rPh>
    <rPh sb="22" eb="23">
      <t>リョウ</t>
    </rPh>
    <rPh sb="24" eb="25">
      <t>ショ</t>
    </rPh>
    <phoneticPr fontId="24"/>
  </si>
  <si>
    <t>１日券</t>
    <rPh sb="1" eb="2">
      <t>ヒ</t>
    </rPh>
    <rPh sb="2" eb="3">
      <t>ケン</t>
    </rPh>
    <phoneticPr fontId="24"/>
  </si>
  <si>
    <t>枚</t>
    <rPh sb="0" eb="1">
      <t>マイ</t>
    </rPh>
    <phoneticPr fontId="24"/>
  </si>
  <si>
    <t>１０日券</t>
    <rPh sb="2" eb="3">
      <t>ヒ</t>
    </rPh>
    <rPh sb="3" eb="4">
      <t>ケン</t>
    </rPh>
    <phoneticPr fontId="24"/>
  </si>
  <si>
    <t>上記の共済証紙を受領いたしました。</t>
    <rPh sb="0" eb="2">
      <t>ジョウキ</t>
    </rPh>
    <rPh sb="3" eb="5">
      <t>キョウサイ</t>
    </rPh>
    <rPh sb="5" eb="7">
      <t>ショウシ</t>
    </rPh>
    <rPh sb="8" eb="10">
      <t>ジュリョウ</t>
    </rPh>
    <phoneticPr fontId="24"/>
  </si>
  <si>
    <t>受領者確認</t>
    <rPh sb="0" eb="2">
      <t>ジュリョウ</t>
    </rPh>
    <rPh sb="2" eb="3">
      <t>シャ</t>
    </rPh>
    <rPh sb="3" eb="5">
      <t>カクニン</t>
    </rPh>
    <phoneticPr fontId="24"/>
  </si>
  <si>
    <t>報告事業所</t>
    <phoneticPr fontId="24"/>
  </si>
  <si>
    <t>建退共事務受託様式第6号</t>
    <rPh sb="0" eb="3">
      <t>ケンタイキョウ</t>
    </rPh>
    <rPh sb="3" eb="5">
      <t>ジム</t>
    </rPh>
    <rPh sb="5" eb="7">
      <t>ジュタク</t>
    </rPh>
    <rPh sb="7" eb="9">
      <t>ヨウシキ</t>
    </rPh>
    <rPh sb="9" eb="10">
      <t>ダイ</t>
    </rPh>
    <rPh sb="11" eb="12">
      <t>ゴウ</t>
    </rPh>
    <phoneticPr fontId="24"/>
  </si>
  <si>
    <t>月</t>
    <rPh sb="0" eb="1">
      <t>ゲツ</t>
    </rPh>
    <phoneticPr fontId="24"/>
  </si>
  <si>
    <t>日</t>
    <rPh sb="0" eb="1">
      <t>ニチ</t>
    </rPh>
    <phoneticPr fontId="24"/>
  </si>
  <si>
    <t>（元請事業者）</t>
    <phoneticPr fontId="24"/>
  </si>
  <si>
    <t>株式会社長崎西部建設</t>
    <rPh sb="0" eb="10">
      <t>カブシキガイシャナガサキセイブケンセツ</t>
    </rPh>
    <phoneticPr fontId="24"/>
  </si>
  <si>
    <t>様</t>
    <rPh sb="0" eb="1">
      <t>サマ</t>
    </rPh>
    <phoneticPr fontId="24"/>
  </si>
  <si>
    <t>下請業者</t>
    <rPh sb="0" eb="2">
      <t>シタウケ</t>
    </rPh>
    <rPh sb="2" eb="4">
      <t>ギョウシャ</t>
    </rPh>
    <phoneticPr fontId="24"/>
  </si>
  <si>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24"/>
  </si>
  <si>
    <t>〔工事番号および工事名：　　　　　　　　　　　　　　　　　　　　　　　　　　　　　　　　　　　　　　　　　　　　　　　　　　　　　　　　　　　　　</t>
    <phoneticPr fontId="24"/>
  </si>
  <si>
    <t>〕</t>
    <phoneticPr fontId="24"/>
  </si>
  <si>
    <t>いずれか該当する□にレ点をつけてください。</t>
    <phoneticPr fontId="24"/>
  </si>
  <si>
    <t>　１．建退共制度に加入している</t>
    <phoneticPr fontId="24"/>
  </si>
  <si>
    <t xml:space="preserve">  ２．建退共制度に加入していない　（就労予定労働者数</t>
    <phoneticPr fontId="24"/>
  </si>
  <si>
    <t>人</t>
    <rPh sb="0" eb="1">
      <t>ニン</t>
    </rPh>
    <phoneticPr fontId="24"/>
  </si>
  <si>
    <t>）</t>
    <phoneticPr fontId="24"/>
  </si>
  <si>
    <t>以下のとおり、建退共制度の対象労働者数等を報告します。</t>
    <phoneticPr fontId="24"/>
  </si>
  <si>
    <r>
      <t>※</t>
    </r>
    <r>
      <rPr>
        <sz val="11"/>
        <color indexed="8"/>
        <rFont val="ＭＳ Ｐゴシック"/>
        <family val="3"/>
        <charset val="128"/>
      </rPr>
      <t>「</t>
    </r>
    <r>
      <rPr>
        <sz val="12"/>
        <color indexed="8"/>
        <rFont val="ＭＳ Ｐゴシック"/>
        <family val="3"/>
        <charset val="128"/>
      </rPr>
      <t>□</t>
    </r>
    <r>
      <rPr>
        <sz val="11"/>
        <color indexed="8"/>
        <rFont val="ＭＳ Ｐゴシック"/>
        <family val="3"/>
        <charset val="128"/>
      </rPr>
      <t>　２．建退共制度に加入していない」に該当した場合は、「共済契約者番号」は「－」、「うち、被共済者数②」は「０人」とし、これ以外の項目は記載してください。</t>
    </r>
    <phoneticPr fontId="24"/>
  </si>
  <si>
    <t>（単位：人）</t>
    <phoneticPr fontId="24"/>
  </si>
  <si>
    <t>共済契約者番号</t>
    <rPh sb="0" eb="2">
      <t>キョウサイ</t>
    </rPh>
    <rPh sb="2" eb="5">
      <t>ケイヤクシャ</t>
    </rPh>
    <rPh sb="5" eb="7">
      <t>バンゴウ</t>
    </rPh>
    <phoneticPr fontId="24"/>
  </si>
  <si>
    <t>事務所名</t>
    <rPh sb="0" eb="2">
      <t>ジム</t>
    </rPh>
    <rPh sb="2" eb="3">
      <t>ショ</t>
    </rPh>
    <rPh sb="3" eb="4">
      <t>メイ</t>
    </rPh>
    <phoneticPr fontId="24"/>
  </si>
  <si>
    <t>就労予定労働者数①</t>
    <phoneticPr fontId="24"/>
  </si>
  <si>
    <t>うち、被共済者数②</t>
    <phoneticPr fontId="24"/>
  </si>
  <si>
    <t>被共済者以外（①―②）</t>
    <phoneticPr fontId="24"/>
  </si>
  <si>
    <t>（被共済者以外（①―②）の内訳）</t>
    <phoneticPr fontId="24"/>
  </si>
  <si>
    <t xml:space="preserve">企業の役員
</t>
    <rPh sb="0" eb="2">
      <t>キギョウ</t>
    </rPh>
    <rPh sb="3" eb="5">
      <t>ヤクイン</t>
    </rPh>
    <phoneticPr fontId="24"/>
  </si>
  <si>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24"/>
  </si>
  <si>
    <t>自社の退職金制度のみ
を適用</t>
    <rPh sb="0" eb="2">
      <t>ジシャ</t>
    </rPh>
    <rPh sb="3" eb="6">
      <t>タイショクキン</t>
    </rPh>
    <rPh sb="6" eb="8">
      <t>セイド</t>
    </rPh>
    <rPh sb="12" eb="14">
      <t>テキヨウ</t>
    </rPh>
    <phoneticPr fontId="24"/>
  </si>
  <si>
    <t>その他
（具体的に）</t>
    <rPh sb="2" eb="3">
      <t>ホカ</t>
    </rPh>
    <rPh sb="5" eb="8">
      <t>グタイテキ</t>
    </rPh>
    <phoneticPr fontId="24"/>
  </si>
  <si>
    <t>注１）  自社の退職金制度と建退共制度を両方適用している場合は、被共済者に該当しますので、「うち、被共済者数②」にその人数を記載してください。</t>
    <phoneticPr fontId="24"/>
  </si>
  <si>
    <t>注２）  「中退共、商工会など他の退職金制度に加入」の場合は、加入証明書や契約書の写しなど、加入していることが分かる資料をつけてください。</t>
    <phoneticPr fontId="24"/>
  </si>
  <si>
    <t>注３）  「自社の退職金制度のみを適用」の場合は、就業規則、退職金規程の写しなど、適用していることが分かる資料をつけてください。</t>
    <phoneticPr fontId="24"/>
  </si>
  <si>
    <t>注４）  工事種別、工法等により「就労予定労働者数①」が著しく少ない場合は、その理由の分かる資料をつけてください。</t>
    <phoneticPr fontId="24"/>
  </si>
  <si>
    <t>建退共証紙の交付を希望される協力会社の皆様へ</t>
    <rPh sb="0" eb="5">
      <t>ケンタイキョウショウシ</t>
    </rPh>
    <rPh sb="6" eb="8">
      <t>コウフ</t>
    </rPh>
    <rPh sb="9" eb="11">
      <t>キボウ</t>
    </rPh>
    <rPh sb="14" eb="16">
      <t>キョウリョク</t>
    </rPh>
    <rPh sb="16" eb="18">
      <t>ガイシャ</t>
    </rPh>
    <rPh sb="19" eb="21">
      <t>ミナサマ</t>
    </rPh>
    <phoneticPr fontId="24"/>
  </si>
  <si>
    <t>　当該現場において 当社へ建退共証紙の交付を申請される際は下記による所定の手続きを本データ</t>
    <rPh sb="1" eb="3">
      <t>トウガイ</t>
    </rPh>
    <rPh sb="3" eb="5">
      <t>ゲンバ</t>
    </rPh>
    <rPh sb="10" eb="12">
      <t>トウシャ</t>
    </rPh>
    <rPh sb="13" eb="18">
      <t>ケンタイキョウショウシ</t>
    </rPh>
    <rPh sb="19" eb="21">
      <t>コウフ</t>
    </rPh>
    <rPh sb="22" eb="24">
      <t>シンセイ</t>
    </rPh>
    <rPh sb="27" eb="28">
      <t>サイ</t>
    </rPh>
    <rPh sb="29" eb="31">
      <t>カキ</t>
    </rPh>
    <rPh sb="34" eb="36">
      <t>ショテイ</t>
    </rPh>
    <rPh sb="37" eb="39">
      <t>テツヅ</t>
    </rPh>
    <rPh sb="41" eb="42">
      <t>ホン</t>
    </rPh>
    <phoneticPr fontId="24"/>
  </si>
  <si>
    <t>シートを使用して提出をお願い致します。</t>
    <phoneticPr fontId="24"/>
  </si>
  <si>
    <t>○建退共証紙の申請をする時期と提出先について</t>
    <rPh sb="1" eb="6">
      <t>ケンタイキョウショウシ</t>
    </rPh>
    <rPh sb="7" eb="9">
      <t>シンセイ</t>
    </rPh>
    <rPh sb="12" eb="14">
      <t>ジキ</t>
    </rPh>
    <rPh sb="15" eb="17">
      <t>テイシュツ</t>
    </rPh>
    <rPh sb="17" eb="18">
      <t>サキ</t>
    </rPh>
    <phoneticPr fontId="24"/>
  </si>
  <si>
    <t>○建退共証紙の申請に必要な書類</t>
    <rPh sb="1" eb="4">
      <t>ケンタイキョウ</t>
    </rPh>
    <rPh sb="4" eb="6">
      <t>ショウシ</t>
    </rPh>
    <rPh sb="7" eb="9">
      <t>シンセイ</t>
    </rPh>
    <rPh sb="10" eb="12">
      <t>ヒツヨウ</t>
    </rPh>
    <rPh sb="13" eb="15">
      <t>ショルイ</t>
    </rPh>
    <phoneticPr fontId="24"/>
  </si>
  <si>
    <t>　●工事契約時</t>
    <rPh sb="2" eb="7">
      <t>コウジケイヤクジ</t>
    </rPh>
    <phoneticPr fontId="24"/>
  </si>
  <si>
    <t>　　労働者数報告書 様式第6号</t>
    <phoneticPr fontId="24"/>
  </si>
  <si>
    <t>　●証紙請求時</t>
    <rPh sb="2" eb="4">
      <t>ショウシ</t>
    </rPh>
    <rPh sb="4" eb="7">
      <t>セイキュウジ</t>
    </rPh>
    <phoneticPr fontId="24"/>
  </si>
  <si>
    <t>　　就労状況報告書 様式第2号</t>
    <rPh sb="2" eb="6">
      <t>シュウロウジョウキョウ</t>
    </rPh>
    <rPh sb="6" eb="9">
      <t>ホウコクショ</t>
    </rPh>
    <rPh sb="10" eb="12">
      <t>ヨウシキ</t>
    </rPh>
    <rPh sb="12" eb="13">
      <t>ダイ</t>
    </rPh>
    <rPh sb="14" eb="15">
      <t>ゴウ</t>
    </rPh>
    <phoneticPr fontId="24"/>
  </si>
  <si>
    <t>　　就労状況報告書 様式第5号</t>
    <rPh sb="2" eb="6">
      <t>シュウロウジョウキョウ</t>
    </rPh>
    <rPh sb="6" eb="9">
      <t>ホウコクショ</t>
    </rPh>
    <rPh sb="10" eb="12">
      <t>ヨウシキ</t>
    </rPh>
    <rPh sb="12" eb="13">
      <t>ダイ</t>
    </rPh>
    <rPh sb="14" eb="15">
      <t>ゴウ</t>
    </rPh>
    <phoneticPr fontId="24"/>
  </si>
  <si>
    <t>※令和5年5月より新様式にてご提出ください。</t>
    <rPh sb="1" eb="3">
      <t>レイワ</t>
    </rPh>
    <rPh sb="4" eb="5">
      <t>ネン</t>
    </rPh>
    <rPh sb="6" eb="7">
      <t>ガツ</t>
    </rPh>
    <rPh sb="9" eb="10">
      <t>シン</t>
    </rPh>
    <rPh sb="10" eb="12">
      <t>ヨウシキ</t>
    </rPh>
    <rPh sb="15" eb="17">
      <t>テイシュツ</t>
    </rPh>
    <phoneticPr fontId="24"/>
  </si>
  <si>
    <t>※ご不明点については、お気軽にお問合せ下さい。</t>
    <rPh sb="2" eb="5">
      <t>フメイテン</t>
    </rPh>
    <rPh sb="12" eb="14">
      <t>キガル</t>
    </rPh>
    <rPh sb="16" eb="18">
      <t>トイアワ</t>
    </rPh>
    <rPh sb="19" eb="20">
      <t>クダ</t>
    </rPh>
    <phoneticPr fontId="24"/>
  </si>
  <si>
    <t>〒850-0053　長崎県長崎市玉園町2番37号</t>
    <rPh sb="10" eb="19">
      <t>850-0053</t>
    </rPh>
    <rPh sb="20" eb="21">
      <t>バン</t>
    </rPh>
    <rPh sb="23" eb="24">
      <t>ゴウ</t>
    </rPh>
    <phoneticPr fontId="24"/>
  </si>
  <si>
    <t>TEL：095-822-8501　FAX:095-822-8510</t>
    <phoneticPr fontId="24"/>
  </si>
  <si>
    <t>　当社の現場担当者の定めた時期に定期的に申請をおこなってください。</t>
    <rPh sb="1" eb="3">
      <t>トウシャ</t>
    </rPh>
    <rPh sb="4" eb="6">
      <t>ゲンバ</t>
    </rPh>
    <rPh sb="6" eb="9">
      <t>タントウシャ</t>
    </rPh>
    <rPh sb="10" eb="11">
      <t>サダ</t>
    </rPh>
    <rPh sb="13" eb="15">
      <t>ジキ</t>
    </rPh>
    <rPh sb="16" eb="19">
      <t>テイキテキ</t>
    </rPh>
    <rPh sb="20" eb="22">
      <t>シンセイ</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</si>
</sst>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quot;△ &quot;#,##0"/>
    <numFmt numFmtId="177" formatCode="[$-F800]dddd\,\ mmmm\ dd\,\ yyyy"/>
    <numFmt numFmtId="178" formatCode="[$-411]ggge&quot;年&quot;mm&quot;月&quot;dd&quot;日&quot;"/>
    <numFmt numFmtId="179" formatCode="&quot;日&quot;&quot;付　&quot;\ [$-411]ggge&quot;年&quot;mm&quot;月&quot;dd&quot;日&quot;"/>
    <numFmt numFmtId="180" formatCode="@&quot;　殿&quot;"/>
    <numFmt numFmtId="181" formatCode="&quot;　&quot;@"/>
    <numFmt numFmtId="182" formatCode="&quot;報告整理番号　&quot;\ @"/>
    <numFmt numFmtId="183" formatCode="#,##0;&quot;▲ &quot;#,##0"/>
    <numFmt numFmtId="184" formatCode="#,##0&quot;日&quot;;&quot;▲ &quot;#,##0&quot;日&quot;"/>
    <numFmt numFmtId="185" formatCode="&quot; &quot;@&quot; 殿&quot;"/>
  </numFmts>
  <fonts count="41">
    <font>
      <sz val="11"/>
      <color theme="1"/>
      <name val="游ゴシック"/>
      <family val="2"/>
      <charset val="128"/>
      <scheme val="minor"/>
    </font>
    <font>
      <sz val="11"/>
      <color theme="1"/>
      <name val="游ゴシック"/>
      <family val="2"/>
      <charset val="128"/>
      <scheme val="minor"/>
    </font>
    <font>
      <sz val="11"/>
      <name val="メイリオ"/>
      <family val="3"/>
      <charset val="128"/>
    </font>
    <font>
      <sz val="6"/>
      <name val="游ゴシック"/>
      <family val="2"/>
      <charset val="128"/>
      <scheme val="minor"/>
    </font>
    <font>
      <sz val="11"/>
      <color theme="1"/>
      <name val="游ゴシック"/>
      <family val="2"/>
      <scheme val="minor"/>
    </font>
    <font>
      <sz val="12"/>
      <name val="ＭＳ Ｐゴシック"/>
      <family val="3"/>
      <charset val="128"/>
    </font>
    <font>
      <sz val="11"/>
      <name val="ＭＳ Ｐゴシック"/>
      <family val="3"/>
      <charset val="128"/>
    </font>
    <font>
      <sz val="10"/>
      <name val="ＭＳ Ｐゴシック"/>
      <family val="3"/>
      <charset val="128"/>
    </font>
    <font>
      <sz val="10"/>
      <color theme="1"/>
      <name val="ＭＳ Ｐゴシック"/>
      <family val="3"/>
      <charset val="128"/>
    </font>
    <font>
      <sz val="6"/>
      <name val="ＭＳ Ｐゴシック"/>
      <family val="2"/>
      <charset val="128"/>
    </font>
    <font>
      <sz val="9"/>
      <name val="メイリオ"/>
      <family val="3"/>
      <charset val="128"/>
    </font>
    <font>
      <sz val="9"/>
      <name val="ＭＳ Ｐ明朝"/>
      <family val="1"/>
      <charset val="128"/>
    </font>
    <font>
      <b/>
      <sz val="8"/>
      <name val="ＭＳ Ｐ明朝"/>
      <family val="1"/>
      <charset val="128"/>
    </font>
    <font>
      <sz val="9"/>
      <color theme="1"/>
      <name val="ＭＳ Ｐ明朝"/>
      <family val="1"/>
      <charset val="128"/>
    </font>
    <font>
      <sz val="10"/>
      <name val="ＭＳ Ｐ明朝"/>
      <family val="1"/>
      <charset val="128"/>
    </font>
    <font>
      <sz val="11"/>
      <name val="ＭＳ Ｐ明朝"/>
      <family val="1"/>
      <charset val="128"/>
    </font>
    <font>
      <sz val="11"/>
      <name val="游ゴシック"/>
      <family val="2"/>
      <charset val="128"/>
      <scheme val="minor"/>
    </font>
    <font>
      <sz val="14"/>
      <name val="ＭＳ Ｐゴシック"/>
      <family val="3"/>
      <charset val="128"/>
    </font>
    <font>
      <sz val="18"/>
      <name val="ＭＳ Ｐ明朝"/>
      <family val="1"/>
      <charset val="128"/>
    </font>
    <font>
      <sz val="12"/>
      <name val="ＭＳ Ｐ明朝"/>
      <family val="1"/>
      <charset val="128"/>
    </font>
    <font>
      <sz val="12"/>
      <color rgb="FF0070C0"/>
      <name val="ＭＳ Ｐゴシック"/>
      <family val="3"/>
      <charset val="128"/>
    </font>
    <font>
      <b/>
      <sz val="9"/>
      <color indexed="81"/>
      <name val="ＭＳ Ｐゴシック"/>
      <family val="3"/>
      <charset val="128"/>
    </font>
    <font>
      <sz val="7"/>
      <name val="ＭＳ Ｐ明朝"/>
      <family val="1"/>
      <charset val="128"/>
    </font>
    <font>
      <b/>
      <sz val="9"/>
      <color indexed="81"/>
      <name val="MS P ゴシック"/>
      <family val="3"/>
      <charset val="128"/>
    </font>
    <font>
      <sz val="6"/>
      <name val="ＭＳ Ｐゴシック"/>
      <family val="3"/>
      <charset val="128"/>
    </font>
    <font>
      <sz val="14"/>
      <name val="ＭＳ Ｐ明朝"/>
      <family val="1"/>
      <charset val="128"/>
    </font>
    <font>
      <sz val="11"/>
      <name val="ＭＳ ゴシック"/>
      <family val="3"/>
      <charset val="128"/>
    </font>
    <font>
      <sz val="12"/>
      <name val="ＭＳ ゴシック"/>
      <family val="3"/>
      <charset val="128"/>
    </font>
    <font>
      <sz val="11"/>
      <color rgb="FFFF0000"/>
      <name val="ＭＳ Ｐゴシック"/>
      <family val="3"/>
      <charset val="128"/>
    </font>
    <font>
      <sz val="8"/>
      <name val="ＭＳ Ｐ明朝"/>
      <family val="1"/>
      <charset val="128"/>
    </font>
    <font>
      <sz val="10"/>
      <color indexed="81"/>
      <name val="MS P ゴシック"/>
      <family val="3"/>
      <charset val="128"/>
    </font>
    <font>
      <b/>
      <sz val="14"/>
      <color indexed="81"/>
      <name val="MS P ゴシック"/>
      <family val="3"/>
      <charset val="128"/>
    </font>
    <font>
      <sz val="14"/>
      <color theme="1"/>
      <name val="ＭＳ Ｐゴシック"/>
      <family val="3"/>
      <charset val="128"/>
    </font>
    <font>
      <sz val="11"/>
      <color theme="1"/>
      <name val="ＭＳ Ｐゴシック"/>
      <family val="3"/>
      <charset val="128"/>
    </font>
    <font>
      <sz val="22"/>
      <color theme="1"/>
      <name val="ＭＳ Ｐゴシック"/>
      <family val="3"/>
      <charset val="128"/>
    </font>
    <font>
      <sz val="18"/>
      <color theme="1"/>
      <name val="ＭＳ Ｐゴシック"/>
      <family val="3"/>
      <charset val="128"/>
    </font>
    <font>
      <sz val="12"/>
      <color theme="1"/>
      <name val="ＭＳ Ｐゴシック"/>
      <family val="3"/>
      <charset val="128"/>
    </font>
    <font>
      <sz val="11"/>
      <color indexed="8"/>
      <name val="ＭＳ Ｐゴシック"/>
      <family val="3"/>
      <charset val="128"/>
    </font>
    <font>
      <sz val="12"/>
      <color indexed="8"/>
      <name val="ＭＳ Ｐゴシック"/>
      <family val="3"/>
      <charset val="128"/>
    </font>
    <font>
      <u/>
      <sz val="11"/>
      <color theme="10"/>
      <name val="游ゴシック"/>
      <family val="2"/>
      <charset val="128"/>
      <scheme val="minor"/>
    </font>
    <font>
      <b/>
      <u/>
      <sz val="14"/>
      <name val="ＭＳ Ｐゴシック"/>
      <family val="3"/>
      <charset val="128"/>
    </font>
  </fonts>
  <fills count="4">
    <fill>
      <patternFill patternType="none"/>
    </fill>
    <fill>
      <patternFill patternType="gray125"/>
    </fill>
    <fill>
      <patternFill patternType="solid">
        <fgColor theme="1" tint="0.499984740745262"/>
        <bgColor indexed="64"/>
      </patternFill>
    </fill>
    <fill>
      <patternFill patternType="solid">
        <fgColor rgb="FFCCFF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9">
    <xf numFmtId="0" fontId="0" fillId="0" borderId="0">
      <alignment vertical="center"/>
    </xf>
    <xf numFmtId="0" fontId="1" fillId="0" borderId="0">
      <alignment vertical="center"/>
    </xf>
    <xf numFmtId="0" fontId="4" fillId="0" borderId="0"/>
    <xf numFmtId="0" fontId="1" fillId="0" borderId="0">
      <alignment vertical="center"/>
    </xf>
    <xf numFmtId="38" fontId="4" fillId="0" borderId="0" applyFont="0" applyFill="0" applyBorder="0" applyAlignment="0" applyProtection="0">
      <alignment vertical="center"/>
    </xf>
    <xf numFmtId="0" fontId="1" fillId="0" borderId="0">
      <alignment vertical="center"/>
    </xf>
    <xf numFmtId="0" fontId="6" fillId="0" borderId="0">
      <alignment vertical="center"/>
    </xf>
    <xf numFmtId="38" fontId="6" fillId="0" borderId="0" applyFont="0" applyFill="0" applyBorder="0" applyAlignment="0" applyProtection="0">
      <alignment vertical="center"/>
    </xf>
    <xf numFmtId="0" fontId="39" fillId="0" borderId="0" applyNumberFormat="0" applyFill="0" applyBorder="0" applyAlignment="0" applyProtection="0">
      <alignment vertical="center"/>
    </xf>
  </cellStyleXfs>
  <cellXfs count="222">
    <xf numFmtId="0" fontId="0" fillId="0" borderId="0" xfId="0">
      <alignment vertical="center"/>
    </xf>
    <xf numFmtId="0" fontId="2" fillId="0" borderId="0" xfId="1" applyFont="1">
      <alignment vertical="center"/>
    </xf>
    <xf numFmtId="0" fontId="2" fillId="0" borderId="0" xfId="2" applyFont="1" applyAlignment="1">
      <alignment vertical="center"/>
    </xf>
    <xf numFmtId="0" fontId="5" fillId="0" borderId="0" xfId="2" applyFont="1" applyAlignment="1">
      <alignment vertical="center"/>
    </xf>
    <xf numFmtId="0" fontId="10" fillId="0" borderId="0" xfId="1" applyFont="1">
      <alignment vertical="center"/>
    </xf>
    <xf numFmtId="0" fontId="2" fillId="0" borderId="0" xfId="1" applyFont="1" applyAlignment="1">
      <alignment horizontal="center" vertical="center"/>
    </xf>
    <xf numFmtId="0" fontId="15" fillId="0" borderId="0" xfId="1" applyFont="1">
      <alignment vertical="center"/>
    </xf>
    <xf numFmtId="0" fontId="15" fillId="0" borderId="0" xfId="2" applyFont="1" applyAlignment="1">
      <alignment vertical="center"/>
    </xf>
    <xf numFmtId="0" fontId="20" fillId="0" borderId="0" xfId="2" applyFont="1" applyAlignment="1">
      <alignment vertical="center"/>
    </xf>
    <xf numFmtId="49" fontId="5" fillId="0" borderId="10" xfId="2" applyNumberFormat="1" applyFont="1" applyBorder="1" applyAlignment="1">
      <alignment vertical="center" shrinkToFit="1"/>
    </xf>
    <xf numFmtId="49" fontId="5" fillId="0" borderId="0" xfId="2" applyNumberFormat="1" applyFont="1" applyAlignment="1">
      <alignment vertical="center" shrinkToFit="1"/>
    </xf>
    <xf numFmtId="0" fontId="15" fillId="0" borderId="5" xfId="2" applyFont="1" applyBorder="1" applyAlignment="1">
      <alignment vertical="center"/>
    </xf>
    <xf numFmtId="0" fontId="15" fillId="0" borderId="4" xfId="2" applyFont="1" applyBorder="1" applyAlignment="1">
      <alignment vertical="center"/>
    </xf>
    <xf numFmtId="49" fontId="5" fillId="0" borderId="12" xfId="2" applyNumberFormat="1" applyFont="1" applyBorder="1" applyAlignment="1">
      <alignment horizontal="left" vertical="center" shrinkToFit="1"/>
    </xf>
    <xf numFmtId="0" fontId="20" fillId="0" borderId="12" xfId="2" applyFont="1" applyBorder="1" applyAlignment="1">
      <alignment vertical="center"/>
    </xf>
    <xf numFmtId="0" fontId="14" fillId="0" borderId="2" xfId="2" applyFont="1" applyBorder="1" applyAlignment="1">
      <alignment horizontal="center" vertical="center" shrinkToFit="1"/>
    </xf>
    <xf numFmtId="0" fontId="14" fillId="0" borderId="2" xfId="2" applyFont="1" applyBorder="1" applyAlignment="1">
      <alignment horizontal="right" vertical="center"/>
    </xf>
    <xf numFmtId="14" fontId="15" fillId="0" borderId="0" xfId="2" applyNumberFormat="1" applyFont="1" applyAlignment="1">
      <alignment horizontal="right" vertical="center"/>
    </xf>
    <xf numFmtId="178" fontId="6" fillId="0" borderId="0" xfId="2" applyNumberFormat="1" applyFont="1" applyAlignment="1">
      <alignment horizontal="right" vertical="center"/>
    </xf>
    <xf numFmtId="49" fontId="6" fillId="0" borderId="0" xfId="2" applyNumberFormat="1" applyFont="1" applyAlignment="1">
      <alignment horizontal="left" vertical="center" indent="1" shrinkToFit="1"/>
    </xf>
    <xf numFmtId="49" fontId="6" fillId="0" borderId="0" xfId="2" applyNumberFormat="1" applyFont="1" applyAlignment="1">
      <alignment horizontal="left" vertical="center" shrinkToFit="1"/>
    </xf>
    <xf numFmtId="0" fontId="7" fillId="0" borderId="1" xfId="2" applyFont="1" applyBorder="1" applyAlignment="1" applyProtection="1">
      <alignment horizontal="center" vertical="center" shrinkToFit="1"/>
      <protection locked="0"/>
    </xf>
    <xf numFmtId="176" fontId="5" fillId="0" borderId="7" xfId="2" applyNumberFormat="1" applyFont="1" applyBorder="1" applyAlignment="1" applyProtection="1">
      <alignment horizontal="center" vertical="center" shrinkToFit="1"/>
      <protection locked="0"/>
    </xf>
    <xf numFmtId="176" fontId="5" fillId="0" borderId="3" xfId="2" applyNumberFormat="1" applyFont="1" applyBorder="1" applyAlignment="1" applyProtection="1">
      <alignment horizontal="center" vertical="center" shrinkToFit="1"/>
      <protection locked="0"/>
    </xf>
    <xf numFmtId="176" fontId="5" fillId="0" borderId="3" xfId="4" applyNumberFormat="1" applyFont="1" applyFill="1" applyBorder="1" applyAlignment="1" applyProtection="1">
      <alignment horizontal="center" vertical="center" shrinkToFit="1"/>
      <protection locked="0"/>
    </xf>
    <xf numFmtId="176" fontId="5" fillId="0" borderId="6" xfId="2" applyNumberFormat="1" applyFont="1" applyBorder="1" applyAlignment="1" applyProtection="1">
      <alignment horizontal="center" vertical="center" shrinkToFit="1"/>
      <protection locked="0"/>
    </xf>
    <xf numFmtId="49" fontId="7" fillId="0" borderId="1" xfId="2" applyNumberFormat="1" applyFont="1" applyBorder="1" applyAlignment="1" applyProtection="1">
      <alignment horizontal="left" vertical="center" wrapText="1" shrinkToFit="1"/>
      <protection locked="0"/>
    </xf>
    <xf numFmtId="49" fontId="19" fillId="0" borderId="0" xfId="2" applyNumberFormat="1" applyFont="1" applyAlignment="1">
      <alignment horizontal="left" vertical="center"/>
    </xf>
    <xf numFmtId="49" fontId="15" fillId="0" borderId="0" xfId="2" applyNumberFormat="1" applyFont="1" applyAlignment="1">
      <alignment horizontal="left" vertical="center" shrinkToFit="1"/>
    </xf>
    <xf numFmtId="49" fontId="15" fillId="0" borderId="0" xfId="2" applyNumberFormat="1" applyFont="1" applyAlignment="1">
      <alignment horizontal="right" vertical="center" shrinkToFit="1"/>
    </xf>
    <xf numFmtId="49" fontId="15" fillId="0" borderId="0" xfId="2" applyNumberFormat="1" applyFont="1" applyAlignment="1">
      <alignment horizontal="right" vertical="center"/>
    </xf>
    <xf numFmtId="0" fontId="18" fillId="0" borderId="0" xfId="5" applyFont="1" applyAlignment="1">
      <alignment horizontal="center" vertical="center"/>
    </xf>
    <xf numFmtId="182" fontId="15" fillId="0" borderId="0" xfId="2" applyNumberFormat="1" applyFont="1" applyAlignment="1">
      <alignment horizontal="right" vertical="center"/>
    </xf>
    <xf numFmtId="0" fontId="2" fillId="0" borderId="0" xfId="1" applyFont="1" applyProtection="1">
      <alignment vertical="center"/>
      <protection locked="0"/>
    </xf>
    <xf numFmtId="38" fontId="17" fillId="0" borderId="0" xfId="4" applyFont="1" applyFill="1" applyAlignment="1">
      <alignment horizontal="left" vertical="center" shrinkToFit="1"/>
    </xf>
    <xf numFmtId="38" fontId="17" fillId="0" borderId="0" xfId="4" applyFont="1" applyFill="1" applyBorder="1" applyAlignment="1">
      <alignment vertical="center" shrinkToFit="1"/>
    </xf>
    <xf numFmtId="0" fontId="15" fillId="0" borderId="0" xfId="2" applyFont="1" applyAlignment="1">
      <alignment horizontal="right" vertical="center"/>
    </xf>
    <xf numFmtId="179" fontId="15" fillId="0" borderId="0" xfId="2" applyNumberFormat="1" applyFont="1" applyAlignment="1">
      <alignment horizontal="right" vertical="center"/>
    </xf>
    <xf numFmtId="0" fontId="14" fillId="0" borderId="0" xfId="2" applyFont="1" applyAlignment="1">
      <alignment horizontal="center" vertical="center"/>
    </xf>
    <xf numFmtId="0" fontId="14" fillId="0" borderId="0" xfId="2" applyFont="1" applyAlignment="1">
      <alignment horizontal="left" vertical="center"/>
    </xf>
    <xf numFmtId="49" fontId="11" fillId="0" borderId="0" xfId="2" applyNumberFormat="1" applyFont="1" applyAlignment="1">
      <alignment horizontal="distributed" vertical="center" wrapText="1"/>
    </xf>
    <xf numFmtId="180" fontId="17" fillId="0" borderId="0" xfId="2" applyNumberFormat="1" applyFont="1" applyAlignment="1">
      <alignment vertical="center" shrinkToFit="1"/>
    </xf>
    <xf numFmtId="0" fontId="17" fillId="0" borderId="0" xfId="2" applyFont="1" applyAlignment="1">
      <alignment vertical="center" shrinkToFit="1"/>
    </xf>
    <xf numFmtId="0" fontId="16" fillId="0" borderId="0" xfId="2" applyFont="1" applyAlignment="1">
      <alignment vertical="center" shrinkToFit="1"/>
    </xf>
    <xf numFmtId="49" fontId="11" fillId="0" borderId="0" xfId="2" applyNumberFormat="1" applyFont="1" applyAlignment="1">
      <alignment horizontal="distributed" vertical="center"/>
    </xf>
    <xf numFmtId="49" fontId="6" fillId="0" borderId="0" xfId="2" applyNumberFormat="1" applyFont="1" applyAlignment="1">
      <alignment shrinkToFit="1"/>
    </xf>
    <xf numFmtId="49" fontId="6" fillId="0" borderId="0" xfId="2" applyNumberFormat="1" applyFont="1" applyAlignment="1">
      <alignment vertical="center" shrinkToFit="1"/>
    </xf>
    <xf numFmtId="178" fontId="6" fillId="0" borderId="0" xfId="2" applyNumberFormat="1" applyFont="1" applyAlignment="1">
      <alignment horizontal="left" vertical="center"/>
    </xf>
    <xf numFmtId="0" fontId="15" fillId="0" borderId="0" xfId="2" applyFont="1" applyAlignment="1">
      <alignment horizontal="center" vertical="center"/>
    </xf>
    <xf numFmtId="178" fontId="6" fillId="0" borderId="0" xfId="2" applyNumberFormat="1" applyFont="1" applyAlignment="1">
      <alignment vertical="center"/>
    </xf>
    <xf numFmtId="0" fontId="14" fillId="0" borderId="5" xfId="2" applyFont="1" applyBorder="1" applyAlignment="1">
      <alignment horizontal="center" vertical="center" shrinkToFit="1"/>
    </xf>
    <xf numFmtId="0" fontId="14" fillId="0" borderId="4" xfId="2" applyFont="1" applyBorder="1" applyAlignment="1">
      <alignment horizontal="center" vertical="center" shrinkToFit="1"/>
    </xf>
    <xf numFmtId="49" fontId="7" fillId="0" borderId="1" xfId="2" applyNumberFormat="1" applyFont="1" applyBorder="1" applyAlignment="1" applyProtection="1">
      <alignment horizontal="center" vertical="center" wrapText="1" shrinkToFit="1"/>
      <protection locked="0"/>
    </xf>
    <xf numFmtId="0" fontId="5" fillId="0" borderId="1" xfId="2" applyFont="1" applyBorder="1" applyAlignment="1">
      <alignment horizontal="center" vertical="center" shrinkToFit="1"/>
    </xf>
    <xf numFmtId="183" fontId="5" fillId="0" borderId="4" xfId="2" applyNumberFormat="1" applyFont="1" applyBorder="1" applyAlignment="1" applyProtection="1">
      <alignment horizontal="center" vertical="center" shrinkToFit="1"/>
      <protection locked="0"/>
    </xf>
    <xf numFmtId="0" fontId="8" fillId="0" borderId="1" xfId="2" applyFont="1" applyBorder="1" applyAlignment="1" applyProtection="1">
      <alignment horizontal="center" vertical="center" wrapText="1" shrinkToFit="1"/>
      <protection locked="0"/>
    </xf>
    <xf numFmtId="0" fontId="5" fillId="0" borderId="0" xfId="2" applyFont="1" applyAlignment="1" applyProtection="1">
      <alignment horizontal="center" vertical="center"/>
      <protection locked="0"/>
    </xf>
    <xf numFmtId="184" fontId="5" fillId="0" borderId="1" xfId="2" applyNumberFormat="1" applyFont="1" applyBorder="1" applyAlignment="1">
      <alignment horizontal="right" vertical="center" shrinkToFit="1"/>
    </xf>
    <xf numFmtId="0" fontId="12" fillId="0" borderId="1" xfId="2" applyFont="1" applyBorder="1" applyAlignment="1">
      <alignment horizontal="center" vertical="center" shrinkToFit="1"/>
    </xf>
    <xf numFmtId="0" fontId="7" fillId="0" borderId="15" xfId="1" applyFont="1" applyBorder="1" applyProtection="1">
      <alignment vertical="center"/>
      <protection locked="0"/>
    </xf>
    <xf numFmtId="1" fontId="11" fillId="0" borderId="4" xfId="2" applyNumberFormat="1" applyFont="1" applyBorder="1" applyAlignment="1">
      <alignment horizontal="center" vertical="center" shrinkToFit="1"/>
    </xf>
    <xf numFmtId="0" fontId="11" fillId="0" borderId="1" xfId="2" applyFont="1" applyBorder="1" applyAlignment="1">
      <alignment horizontal="center" vertical="center" shrinkToFit="1"/>
    </xf>
    <xf numFmtId="0" fontId="2" fillId="0" borderId="0" xfId="1" applyFont="1" applyAlignment="1" applyProtection="1">
      <alignment horizontal="center" vertical="center"/>
      <protection locked="0"/>
    </xf>
    <xf numFmtId="49" fontId="8" fillId="0" borderId="1" xfId="2" applyNumberFormat="1" applyFont="1" applyBorder="1" applyAlignment="1" applyProtection="1">
      <alignment horizontal="center" vertical="center" shrinkToFit="1"/>
      <protection locked="0"/>
    </xf>
    <xf numFmtId="49" fontId="7" fillId="0" borderId="1" xfId="2" applyNumberFormat="1" applyFont="1" applyBorder="1" applyAlignment="1" applyProtection="1">
      <alignment horizontal="center" vertical="center" shrinkToFit="1"/>
      <protection locked="0"/>
    </xf>
    <xf numFmtId="49" fontId="2" fillId="0" borderId="0" xfId="1" applyNumberFormat="1" applyFont="1" applyProtection="1">
      <alignment vertical="center"/>
      <protection locked="0"/>
    </xf>
    <xf numFmtId="0" fontId="15" fillId="0" borderId="0" xfId="6" applyFont="1">
      <alignment vertical="center"/>
    </xf>
    <xf numFmtId="0" fontId="6" fillId="0" borderId="0" xfId="6">
      <alignment vertical="center"/>
    </xf>
    <xf numFmtId="0" fontId="15" fillId="0" borderId="14" xfId="6" applyFont="1" applyBorder="1">
      <alignment vertical="center"/>
    </xf>
    <xf numFmtId="0" fontId="6" fillId="0" borderId="14" xfId="6" applyBorder="1">
      <alignment vertical="center"/>
    </xf>
    <xf numFmtId="0" fontId="6" fillId="3" borderId="0" xfId="6" applyFill="1" applyAlignment="1">
      <alignment horizontal="center" vertical="center"/>
    </xf>
    <xf numFmtId="0" fontId="28" fillId="0" borderId="0" xfId="6" applyFont="1">
      <alignment vertical="center"/>
    </xf>
    <xf numFmtId="0" fontId="6" fillId="0" borderId="16" xfId="6" applyBorder="1">
      <alignment vertical="center"/>
    </xf>
    <xf numFmtId="0" fontId="15" fillId="0" borderId="0" xfId="6" applyFont="1" applyAlignment="1">
      <alignment wrapText="1" shrinkToFit="1"/>
    </xf>
    <xf numFmtId="0" fontId="15" fillId="0" borderId="14" xfId="6" applyFont="1" applyBorder="1" applyAlignment="1">
      <alignment wrapText="1" shrinkToFit="1"/>
    </xf>
    <xf numFmtId="0" fontId="15" fillId="0" borderId="0" xfId="6" applyFont="1" applyAlignment="1">
      <alignment horizontal="distributed" vertical="center" wrapText="1"/>
    </xf>
    <xf numFmtId="0" fontId="15" fillId="0" borderId="16" xfId="6" applyFont="1" applyBorder="1" applyAlignment="1">
      <alignment horizontal="distributed" wrapText="1" shrinkToFit="1"/>
    </xf>
    <xf numFmtId="0" fontId="15" fillId="0" borderId="16" xfId="6" applyFont="1" applyBorder="1" applyAlignment="1">
      <alignment wrapText="1" shrinkToFit="1"/>
    </xf>
    <xf numFmtId="0" fontId="15" fillId="0" borderId="16" xfId="6" applyFont="1" applyBorder="1" applyAlignment="1">
      <alignment horizontal="distributed" shrinkToFit="1"/>
    </xf>
    <xf numFmtId="0" fontId="15" fillId="0" borderId="16" xfId="6" applyFont="1" applyBorder="1" applyAlignment="1">
      <alignment shrinkToFit="1"/>
    </xf>
    <xf numFmtId="0" fontId="15" fillId="0" borderId="14" xfId="6" applyFont="1" applyBorder="1" applyAlignment="1">
      <alignment shrinkToFit="1"/>
    </xf>
    <xf numFmtId="49" fontId="25" fillId="0" borderId="16" xfId="6" applyNumberFormat="1" applyFont="1" applyBorder="1" applyAlignment="1">
      <alignment shrinkToFit="1"/>
    </xf>
    <xf numFmtId="49" fontId="25" fillId="0" borderId="14" xfId="6" applyNumberFormat="1" applyFont="1" applyBorder="1" applyAlignment="1">
      <alignment shrinkToFit="1"/>
    </xf>
    <xf numFmtId="49" fontId="19" fillId="0" borderId="16" xfId="6" applyNumberFormat="1" applyFont="1" applyBorder="1" applyAlignment="1">
      <alignment wrapText="1" shrinkToFit="1"/>
    </xf>
    <xf numFmtId="49" fontId="19" fillId="0" borderId="14" xfId="6" applyNumberFormat="1" applyFont="1" applyBorder="1" applyAlignment="1">
      <alignment wrapText="1" shrinkToFit="1"/>
    </xf>
    <xf numFmtId="0" fontId="19" fillId="0" borderId="16" xfId="6" applyFont="1" applyBorder="1" applyAlignment="1">
      <alignment wrapText="1" shrinkToFit="1"/>
    </xf>
    <xf numFmtId="0" fontId="19" fillId="0" borderId="14" xfId="6" applyFont="1" applyBorder="1" applyAlignment="1">
      <alignment wrapText="1" shrinkToFit="1"/>
    </xf>
    <xf numFmtId="49" fontId="19" fillId="0" borderId="16" xfId="6" applyNumberFormat="1" applyFont="1" applyBorder="1" applyAlignment="1">
      <alignment horizontal="distributed" wrapText="1" shrinkToFit="1"/>
    </xf>
    <xf numFmtId="0" fontId="19" fillId="0" borderId="0" xfId="6" applyFont="1" applyAlignment="1">
      <alignment horizontal="center" vertical="center"/>
    </xf>
    <xf numFmtId="0" fontId="15" fillId="0" borderId="0" xfId="6" applyFont="1" applyAlignment="1">
      <alignment horizontal="center" vertical="center"/>
    </xf>
    <xf numFmtId="0" fontId="6" fillId="0" borderId="17" xfId="6" applyBorder="1">
      <alignment vertical="center"/>
    </xf>
    <xf numFmtId="0" fontId="6" fillId="0" borderId="18" xfId="6" applyBorder="1">
      <alignment vertical="center"/>
    </xf>
    <xf numFmtId="0" fontId="15" fillId="0" borderId="14" xfId="6" applyFont="1" applyBorder="1" applyAlignment="1">
      <alignment horizontal="center" vertical="center"/>
    </xf>
    <xf numFmtId="0" fontId="6" fillId="0" borderId="19" xfId="6" applyBorder="1">
      <alignment vertical="center"/>
    </xf>
    <xf numFmtId="0" fontId="6" fillId="0" borderId="20" xfId="6" applyBorder="1">
      <alignment vertical="center"/>
    </xf>
    <xf numFmtId="0" fontId="6" fillId="0" borderId="21" xfId="6" applyBorder="1">
      <alignment vertical="center"/>
    </xf>
    <xf numFmtId="0" fontId="15" fillId="0" borderId="22" xfId="6" applyFont="1" applyBorder="1">
      <alignment vertical="center"/>
    </xf>
    <xf numFmtId="0" fontId="6" fillId="0" borderId="23" xfId="6" applyBorder="1">
      <alignment vertical="center"/>
    </xf>
    <xf numFmtId="0" fontId="15" fillId="0" borderId="14" xfId="6" applyFont="1" applyBorder="1" applyAlignment="1">
      <alignment horizontal="right" vertical="center"/>
    </xf>
    <xf numFmtId="0" fontId="5" fillId="0" borderId="0" xfId="6" applyFont="1">
      <alignment vertical="center"/>
    </xf>
    <xf numFmtId="0" fontId="6" fillId="0" borderId="0" xfId="6" applyAlignment="1">
      <alignment wrapText="1"/>
    </xf>
    <xf numFmtId="0" fontId="6" fillId="0" borderId="14" xfId="6" applyBorder="1" applyAlignment="1">
      <alignment wrapText="1"/>
    </xf>
    <xf numFmtId="0" fontId="6" fillId="0" borderId="22" xfId="6" applyBorder="1">
      <alignment vertical="center"/>
    </xf>
    <xf numFmtId="0" fontId="7" fillId="3" borderId="1" xfId="2" applyFont="1" applyFill="1" applyBorder="1" applyAlignment="1" applyProtection="1">
      <alignment horizontal="center" vertical="center" shrinkToFit="1"/>
      <protection locked="0"/>
    </xf>
    <xf numFmtId="49" fontId="7" fillId="3" borderId="1" xfId="2" applyNumberFormat="1" applyFont="1" applyFill="1" applyBorder="1" applyAlignment="1" applyProtection="1">
      <alignment horizontal="left" vertical="center" wrapText="1" shrinkToFit="1"/>
      <protection locked="0"/>
    </xf>
    <xf numFmtId="176" fontId="5" fillId="3" borderId="7" xfId="2" applyNumberFormat="1" applyFont="1" applyFill="1" applyBorder="1" applyAlignment="1" applyProtection="1">
      <alignment horizontal="center" vertical="center" shrinkToFit="1"/>
      <protection locked="0"/>
    </xf>
    <xf numFmtId="176" fontId="5" fillId="3" borderId="3" xfId="2" applyNumberFormat="1" applyFont="1" applyFill="1" applyBorder="1" applyAlignment="1" applyProtection="1">
      <alignment horizontal="center" vertical="center" shrinkToFit="1"/>
      <protection locked="0"/>
    </xf>
    <xf numFmtId="176" fontId="5" fillId="3" borderId="3" xfId="4" applyNumberFormat="1" applyFont="1" applyFill="1" applyBorder="1" applyAlignment="1" applyProtection="1">
      <alignment horizontal="center" vertical="center" shrinkToFit="1"/>
      <protection locked="0"/>
    </xf>
    <xf numFmtId="176" fontId="5" fillId="3" borderId="6" xfId="2" applyNumberFormat="1" applyFont="1" applyFill="1" applyBorder="1" applyAlignment="1" applyProtection="1">
      <alignment horizontal="center" vertical="center" shrinkToFit="1"/>
      <protection locked="0"/>
    </xf>
    <xf numFmtId="0" fontId="5" fillId="3" borderId="1" xfId="2" applyFont="1" applyFill="1" applyBorder="1" applyAlignment="1">
      <alignment horizontal="center" vertical="center" shrinkToFit="1"/>
    </xf>
    <xf numFmtId="0" fontId="0" fillId="0" borderId="0" xfId="0" applyAlignment="1">
      <alignment horizontal="center" vertical="center"/>
    </xf>
    <xf numFmtId="0" fontId="0" fillId="3" borderId="0" xfId="0" applyFill="1" applyAlignment="1">
      <alignment horizontal="center" vertical="center"/>
    </xf>
    <xf numFmtId="0" fontId="32" fillId="0" borderId="0" xfId="0" applyFont="1">
      <alignment vertical="center"/>
    </xf>
    <xf numFmtId="0" fontId="33" fillId="0" borderId="14" xfId="0" applyFont="1" applyBorder="1">
      <alignment vertical="center"/>
    </xf>
    <xf numFmtId="0" fontId="0" fillId="0" borderId="14" xfId="0" applyBorder="1">
      <alignment vertical="center"/>
    </xf>
    <xf numFmtId="0" fontId="34" fillId="0" borderId="0" xfId="0" applyFont="1" applyAlignment="1">
      <alignment horizontal="center" vertical="center"/>
    </xf>
    <xf numFmtId="0" fontId="36" fillId="0" borderId="0" xfId="0" applyFont="1">
      <alignment vertical="center"/>
    </xf>
    <xf numFmtId="0" fontId="0" fillId="3" borderId="1" xfId="0" applyFill="1" applyBorder="1">
      <alignment vertical="center"/>
    </xf>
    <xf numFmtId="0" fontId="0" fillId="0" borderId="14" xfId="0" applyBorder="1" applyAlignment="1">
      <alignment horizontal="center" vertical="center"/>
    </xf>
    <xf numFmtId="0" fontId="0" fillId="0" borderId="0" xfId="0" applyAlignment="1">
      <alignment horizontal="right" vertical="center"/>
    </xf>
    <xf numFmtId="0" fontId="39" fillId="0" borderId="0" xfId="8" applyAlignment="1">
      <alignment horizontal="right" vertical="center"/>
    </xf>
    <xf numFmtId="0" fontId="40" fillId="0" borderId="0" xfId="0" applyFont="1" applyAlignment="1">
      <alignment horizontal="center" vertical="center"/>
    </xf>
    <xf numFmtId="0" fontId="35" fillId="3" borderId="0" xfId="0" applyFont="1" applyFill="1" applyAlignment="1">
      <alignment horizontal="center"/>
    </xf>
    <xf numFmtId="0" fontId="35" fillId="3" borderId="14" xfId="0" applyFont="1" applyFill="1" applyBorder="1" applyAlignment="1">
      <alignment horizontal="center"/>
    </xf>
    <xf numFmtId="0" fontId="0" fillId="0" borderId="0" xfId="0" applyAlignment="1">
      <alignment horizontal="center" vertical="center"/>
    </xf>
    <xf numFmtId="0" fontId="0" fillId="3" borderId="0" xfId="0" applyFill="1" applyAlignment="1">
      <alignment horizontal="center" vertical="center"/>
    </xf>
    <xf numFmtId="0" fontId="32" fillId="0" borderId="14" xfId="0" applyFont="1" applyBorder="1" applyAlignment="1">
      <alignment horizontal="center"/>
    </xf>
    <xf numFmtId="0" fontId="0" fillId="3" borderId="0" xfId="0" applyFill="1" applyAlignment="1">
      <alignment horizontal="center"/>
    </xf>
    <xf numFmtId="0" fontId="0" fillId="3" borderId="14" xfId="0" applyFill="1" applyBorder="1" applyAlignment="1">
      <alignment horizontal="center"/>
    </xf>
    <xf numFmtId="0" fontId="34" fillId="0" borderId="0" xfId="0" applyFont="1" applyAlignment="1">
      <alignment horizontal="center" vertical="center"/>
    </xf>
    <xf numFmtId="0" fontId="0" fillId="0" borderId="14" xfId="0" applyBorder="1" applyAlignment="1">
      <alignment horizontal="center" vertical="center"/>
    </xf>
    <xf numFmtId="0" fontId="0" fillId="0" borderId="1"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3" borderId="1" xfId="0" applyFill="1" applyBorder="1" applyAlignment="1">
      <alignment horizontal="left" vertical="center"/>
    </xf>
    <xf numFmtId="0" fontId="0" fillId="3" borderId="5" xfId="0"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0" borderId="1" xfId="0" applyBorder="1" applyAlignment="1">
      <alignment horizontal="left" vertical="center" wrapText="1"/>
    </xf>
    <xf numFmtId="0" fontId="25" fillId="0" borderId="0" xfId="6" applyFont="1" applyAlignment="1">
      <alignment horizontal="center" vertical="center"/>
    </xf>
    <xf numFmtId="49" fontId="26" fillId="3" borderId="14" xfId="6" applyNumberFormat="1" applyFont="1" applyFill="1" applyBorder="1" applyAlignment="1">
      <alignment horizontal="center" vertical="center" shrinkToFit="1"/>
    </xf>
    <xf numFmtId="0" fontId="6" fillId="3" borderId="0" xfId="6" applyFill="1" applyAlignment="1">
      <alignment horizontal="right" vertical="center"/>
    </xf>
    <xf numFmtId="0" fontId="15" fillId="0" borderId="0" xfId="6" applyFont="1">
      <alignment vertical="center"/>
    </xf>
    <xf numFmtId="185" fontId="27" fillId="3" borderId="0" xfId="6" applyNumberFormat="1" applyFont="1" applyFill="1" applyAlignment="1">
      <alignment horizontal="left" vertical="center" shrinkToFit="1"/>
    </xf>
    <xf numFmtId="185" fontId="27" fillId="3" borderId="14" xfId="6" applyNumberFormat="1" applyFont="1" applyFill="1" applyBorder="1" applyAlignment="1">
      <alignment horizontal="left" vertical="center" shrinkToFit="1"/>
    </xf>
    <xf numFmtId="0" fontId="15" fillId="3" borderId="0" xfId="6" applyFont="1" applyFill="1" applyAlignment="1">
      <alignment horizontal="left" wrapText="1" shrinkToFit="1"/>
    </xf>
    <xf numFmtId="0" fontId="15" fillId="3" borderId="14" xfId="6" applyFont="1" applyFill="1" applyBorder="1" applyAlignment="1">
      <alignment horizontal="left" wrapText="1" shrinkToFit="1"/>
    </xf>
    <xf numFmtId="0" fontId="15" fillId="0" borderId="14" xfId="6" applyFont="1" applyBorder="1" applyAlignment="1">
      <alignment horizontal="distributed" vertical="center" wrapText="1"/>
    </xf>
    <xf numFmtId="0" fontId="15" fillId="3" borderId="16" xfId="6" applyFont="1" applyFill="1" applyBorder="1" applyAlignment="1">
      <alignment horizontal="left" wrapText="1" shrinkToFit="1"/>
    </xf>
    <xf numFmtId="0" fontId="15" fillId="3" borderId="16" xfId="6" applyFont="1" applyFill="1" applyBorder="1" applyAlignment="1">
      <alignment horizontal="left" shrinkToFit="1"/>
    </xf>
    <xf numFmtId="0" fontId="15" fillId="3" borderId="14" xfId="6" applyFont="1" applyFill="1" applyBorder="1" applyAlignment="1">
      <alignment horizontal="left" shrinkToFit="1"/>
    </xf>
    <xf numFmtId="0" fontId="15" fillId="0" borderId="16" xfId="6" applyFont="1" applyBorder="1" applyAlignment="1">
      <alignment horizontal="distributed" vertical="center" wrapText="1"/>
    </xf>
    <xf numFmtId="49" fontId="25" fillId="3" borderId="16" xfId="6" applyNumberFormat="1" applyFont="1" applyFill="1" applyBorder="1" applyAlignment="1">
      <alignment horizontal="left" shrinkToFit="1"/>
    </xf>
    <xf numFmtId="49" fontId="25" fillId="3" borderId="14" xfId="6" applyNumberFormat="1" applyFont="1" applyFill="1" applyBorder="1" applyAlignment="1">
      <alignment horizontal="left" shrinkToFit="1"/>
    </xf>
    <xf numFmtId="0" fontId="29" fillId="0" borderId="16" xfId="6" applyFont="1" applyBorder="1" applyAlignment="1">
      <alignment horizontal="distributed" vertical="center" wrapText="1"/>
    </xf>
    <xf numFmtId="49" fontId="19" fillId="3" borderId="16" xfId="6" applyNumberFormat="1" applyFont="1" applyFill="1" applyBorder="1" applyAlignment="1">
      <alignment horizontal="left" wrapText="1" shrinkToFit="1"/>
    </xf>
    <xf numFmtId="49" fontId="19" fillId="3" borderId="14" xfId="6" applyNumberFormat="1" applyFont="1" applyFill="1" applyBorder="1" applyAlignment="1">
      <alignment horizontal="left" wrapText="1" shrinkToFit="1"/>
    </xf>
    <xf numFmtId="0" fontId="19" fillId="3" borderId="16" xfId="6" applyFont="1" applyFill="1" applyBorder="1" applyAlignment="1">
      <alignment horizontal="left" wrapText="1" shrinkToFit="1"/>
    </xf>
    <xf numFmtId="0" fontId="19" fillId="3" borderId="14" xfId="6" applyFont="1" applyFill="1" applyBorder="1" applyAlignment="1">
      <alignment horizontal="left" wrapText="1" shrinkToFit="1"/>
    </xf>
    <xf numFmtId="0" fontId="15" fillId="0" borderId="14" xfId="6" applyFont="1" applyBorder="1" applyAlignment="1">
      <alignment horizontal="distributed" wrapText="1"/>
    </xf>
    <xf numFmtId="0" fontId="15" fillId="0" borderId="5" xfId="6" applyFont="1" applyBorder="1" applyAlignment="1">
      <alignment horizontal="center" vertical="center"/>
    </xf>
    <xf numFmtId="0" fontId="15" fillId="0" borderId="2" xfId="6" applyFont="1" applyBorder="1" applyAlignment="1">
      <alignment horizontal="center" vertical="center"/>
    </xf>
    <xf numFmtId="0" fontId="15" fillId="0" borderId="4" xfId="6" applyFont="1" applyBorder="1" applyAlignment="1">
      <alignment horizontal="center" vertical="center"/>
    </xf>
    <xf numFmtId="38" fontId="17" fillId="3" borderId="14" xfId="7" applyFont="1" applyFill="1" applyBorder="1" applyAlignment="1">
      <alignment horizontal="center" vertical="center"/>
    </xf>
    <xf numFmtId="38" fontId="17" fillId="3" borderId="0" xfId="7" applyFont="1" applyFill="1">
      <alignment vertical="center"/>
    </xf>
    <xf numFmtId="38" fontId="17" fillId="3" borderId="14" xfId="7" applyFont="1" applyFill="1" applyBorder="1">
      <alignment vertical="center"/>
    </xf>
    <xf numFmtId="0" fontId="6" fillId="3" borderId="0" xfId="6" applyFill="1">
      <alignment vertical="center"/>
    </xf>
    <xf numFmtId="0" fontId="5" fillId="0" borderId="0" xfId="6" applyFont="1" applyAlignment="1">
      <alignment horizontal="right" vertical="center"/>
    </xf>
    <xf numFmtId="0" fontId="15" fillId="0" borderId="1" xfId="6" applyFont="1" applyBorder="1" applyAlignment="1">
      <alignment horizontal="center" vertical="center"/>
    </xf>
    <xf numFmtId="0" fontId="6" fillId="0" borderId="1" xfId="6" applyBorder="1" applyAlignment="1">
      <alignment horizontal="center" vertical="center"/>
    </xf>
    <xf numFmtId="0" fontId="6" fillId="3" borderId="0" xfId="6" applyFill="1" applyAlignment="1">
      <alignment horizontal="left" wrapText="1"/>
    </xf>
    <xf numFmtId="0" fontId="6" fillId="3" borderId="14" xfId="6" applyFill="1" applyBorder="1" applyAlignment="1">
      <alignment horizontal="left" wrapText="1"/>
    </xf>
    <xf numFmtId="49" fontId="26" fillId="0" borderId="14" xfId="6" applyNumberFormat="1" applyFont="1" applyBorder="1" applyAlignment="1">
      <alignment horizontal="center" vertical="center" shrinkToFit="1"/>
    </xf>
    <xf numFmtId="49" fontId="11" fillId="0" borderId="10" xfId="2" applyNumberFormat="1" applyFont="1" applyBorder="1" applyAlignment="1">
      <alignment horizontal="distributed" vertical="center"/>
    </xf>
    <xf numFmtId="49" fontId="5" fillId="0" borderId="10" xfId="2" applyNumberFormat="1" applyFont="1" applyBorder="1" applyAlignment="1" applyProtection="1">
      <alignment horizontal="left" vertical="center" shrinkToFit="1"/>
      <protection locked="0"/>
    </xf>
    <xf numFmtId="49" fontId="11" fillId="0" borderId="11" xfId="2" applyNumberFormat="1" applyFont="1" applyBorder="1" applyAlignment="1">
      <alignment horizontal="distributed" vertical="center"/>
    </xf>
    <xf numFmtId="49" fontId="5" fillId="0" borderId="11" xfId="2" applyNumberFormat="1" applyFont="1" applyBorder="1" applyAlignment="1" applyProtection="1">
      <alignment horizontal="left" vertical="center" shrinkToFit="1"/>
      <protection locked="0"/>
    </xf>
    <xf numFmtId="49" fontId="5" fillId="0" borderId="11" xfId="2" applyNumberFormat="1" applyFont="1" applyBorder="1" applyAlignment="1" applyProtection="1">
      <alignment horizontal="left" vertical="center"/>
      <protection locked="0"/>
    </xf>
    <xf numFmtId="49" fontId="22" fillId="0" borderId="12" xfId="1" applyNumberFormat="1" applyFont="1" applyBorder="1" applyAlignment="1">
      <alignment horizontal="distributed" vertical="center" shrinkToFit="1"/>
    </xf>
    <xf numFmtId="49" fontId="5" fillId="0" borderId="12" xfId="2" applyNumberFormat="1" applyFont="1" applyBorder="1" applyAlignment="1" applyProtection="1">
      <alignment horizontal="left" vertical="center" shrinkToFit="1"/>
      <protection locked="0"/>
    </xf>
    <xf numFmtId="49" fontId="11" fillId="0" borderId="10" xfId="2" applyNumberFormat="1" applyFont="1" applyBorder="1" applyAlignment="1">
      <alignment horizontal="distributed" vertical="center" wrapText="1"/>
    </xf>
    <xf numFmtId="0" fontId="2" fillId="0" borderId="0" xfId="2" applyFont="1" applyAlignment="1">
      <alignment horizontal="center" vertical="center"/>
    </xf>
    <xf numFmtId="0" fontId="18" fillId="0" borderId="0" xfId="5" applyFont="1" applyAlignment="1">
      <alignment horizontal="center" vertical="center"/>
    </xf>
    <xf numFmtId="49" fontId="6" fillId="0" borderId="0" xfId="2" applyNumberFormat="1" applyFont="1" applyAlignment="1" applyProtection="1">
      <alignment horizontal="left" vertical="center"/>
      <protection locked="0"/>
    </xf>
    <xf numFmtId="49" fontId="11" fillId="0" borderId="11" xfId="2" applyNumberFormat="1" applyFont="1" applyBorder="1" applyAlignment="1">
      <alignment horizontal="distributed" vertical="center" wrapText="1"/>
    </xf>
    <xf numFmtId="49" fontId="5" fillId="0" borderId="12" xfId="2" applyNumberFormat="1" applyFont="1" applyBorder="1" applyAlignment="1" applyProtection="1">
      <alignment horizontal="left" vertical="center"/>
      <protection locked="0"/>
    </xf>
    <xf numFmtId="49" fontId="5" fillId="0" borderId="10" xfId="2" applyNumberFormat="1" applyFont="1" applyBorder="1" applyAlignment="1" applyProtection="1">
      <alignment horizontal="left" vertical="center"/>
      <protection locked="0"/>
    </xf>
    <xf numFmtId="49" fontId="17" fillId="0" borderId="14" xfId="4" applyNumberFormat="1" applyFont="1" applyFill="1" applyBorder="1" applyAlignment="1" applyProtection="1">
      <alignment horizontal="left" vertical="center" shrinkToFit="1"/>
      <protection locked="0"/>
    </xf>
    <xf numFmtId="0" fontId="14" fillId="0" borderId="0" xfId="2" applyFont="1" applyAlignment="1">
      <alignment horizontal="center" vertical="center"/>
    </xf>
    <xf numFmtId="0" fontId="5" fillId="0" borderId="12" xfId="2" applyFont="1" applyBorder="1" applyAlignment="1" applyProtection="1">
      <alignment horizontal="center" vertical="center"/>
      <protection locked="0"/>
    </xf>
    <xf numFmtId="0" fontId="11" fillId="0" borderId="1" xfId="2" applyFont="1" applyBorder="1" applyAlignment="1">
      <alignment horizontal="center" vertical="center" wrapText="1" shrinkToFit="1"/>
    </xf>
    <xf numFmtId="0" fontId="11" fillId="0" borderId="9" xfId="2" applyFont="1" applyBorder="1" applyAlignment="1">
      <alignment horizontal="center" vertical="center" shrinkToFit="1"/>
    </xf>
    <xf numFmtId="0" fontId="11" fillId="0" borderId="8" xfId="2" applyFont="1" applyBorder="1" applyAlignment="1">
      <alignment horizontal="center" vertical="center" shrinkToFit="1"/>
    </xf>
    <xf numFmtId="0" fontId="13" fillId="0" borderId="9" xfId="2" applyFont="1" applyBorder="1" applyAlignment="1">
      <alignment horizontal="center" vertical="center" wrapText="1" shrinkToFit="1"/>
    </xf>
    <xf numFmtId="0" fontId="13" fillId="0" borderId="8" xfId="2" applyFont="1" applyBorder="1" applyAlignment="1">
      <alignment horizontal="center" vertical="center" wrapText="1" shrinkToFit="1"/>
    </xf>
    <xf numFmtId="177" fontId="7" fillId="0" borderId="2" xfId="2" applyNumberFormat="1" applyFont="1" applyBorder="1" applyAlignment="1">
      <alignment horizontal="center" vertical="center" shrinkToFit="1"/>
    </xf>
    <xf numFmtId="0" fontId="11" fillId="0" borderId="8" xfId="2" applyFont="1" applyBorder="1" applyAlignment="1">
      <alignment horizontal="center" vertical="center" wrapText="1" shrinkToFit="1"/>
    </xf>
    <xf numFmtId="0" fontId="5" fillId="3" borderId="12" xfId="2" applyFont="1" applyFill="1" applyBorder="1" applyAlignment="1" applyProtection="1">
      <alignment horizontal="left" vertical="center"/>
      <protection locked="0"/>
    </xf>
    <xf numFmtId="0" fontId="5" fillId="3" borderId="10" xfId="2" applyFont="1" applyFill="1" applyBorder="1" applyAlignment="1" applyProtection="1">
      <alignment horizontal="left" vertical="center"/>
      <protection locked="0"/>
    </xf>
    <xf numFmtId="0" fontId="5" fillId="3" borderId="11" xfId="2" applyFont="1" applyFill="1" applyBorder="1" applyAlignment="1" applyProtection="1">
      <alignment horizontal="left" vertical="center" shrinkToFit="1"/>
      <protection locked="0"/>
    </xf>
    <xf numFmtId="0" fontId="15" fillId="0" borderId="0" xfId="1" applyFont="1" applyAlignment="1">
      <alignment horizontal="center" vertical="center"/>
    </xf>
    <xf numFmtId="0" fontId="15" fillId="0" borderId="1" xfId="1" applyFont="1" applyBorder="1" applyAlignment="1">
      <alignment horizontal="center" vertical="center"/>
    </xf>
    <xf numFmtId="0" fontId="5" fillId="0" borderId="12" xfId="2" applyFont="1" applyBorder="1" applyAlignment="1" applyProtection="1">
      <alignment horizontal="left" vertical="center" shrinkToFit="1"/>
      <protection locked="0"/>
    </xf>
    <xf numFmtId="0" fontId="5" fillId="0" borderId="10" xfId="2" applyFont="1" applyBorder="1" applyAlignment="1" applyProtection="1">
      <alignment horizontal="left" vertical="center" shrinkToFit="1"/>
      <protection locked="0"/>
    </xf>
    <xf numFmtId="0" fontId="2" fillId="0" borderId="1" xfId="2" applyFont="1" applyBorder="1" applyAlignment="1" applyProtection="1">
      <alignment horizontal="center" vertical="center"/>
      <protection locked="0"/>
    </xf>
    <xf numFmtId="49" fontId="11" fillId="0" borderId="0" xfId="2" applyNumberFormat="1" applyFont="1" applyAlignment="1">
      <alignment horizontal="center"/>
    </xf>
    <xf numFmtId="49" fontId="11" fillId="0" borderId="0" xfId="2" applyNumberFormat="1" applyFont="1" applyAlignment="1">
      <alignment horizontal="center" shrinkToFit="1"/>
    </xf>
    <xf numFmtId="49" fontId="11" fillId="0" borderId="10" xfId="2" applyNumberFormat="1" applyFont="1" applyBorder="1" applyAlignment="1">
      <alignment horizontal="center" vertical="center" wrapText="1"/>
    </xf>
    <xf numFmtId="49" fontId="5" fillId="0" borderId="0" xfId="2" applyNumberFormat="1" applyFont="1" applyAlignment="1" applyProtection="1">
      <alignment horizontal="left" shrinkToFit="1"/>
      <protection locked="0"/>
    </xf>
    <xf numFmtId="49" fontId="5" fillId="0" borderId="0" xfId="2" applyNumberFormat="1" applyFont="1" applyAlignment="1" applyProtection="1">
      <alignment horizontal="left" vertical="center"/>
      <protection locked="0"/>
    </xf>
    <xf numFmtId="0" fontId="11" fillId="0" borderId="15" xfId="1" applyFont="1" applyBorder="1" applyAlignment="1">
      <alignment horizontal="center" vertical="center"/>
    </xf>
    <xf numFmtId="49" fontId="14" fillId="0" borderId="0" xfId="2" applyNumberFormat="1" applyFont="1" applyAlignment="1">
      <alignment horizontal="center" vertical="center"/>
    </xf>
    <xf numFmtId="181" fontId="5" fillId="0" borderId="10" xfId="2" applyNumberFormat="1" applyFont="1" applyBorder="1" applyAlignment="1" applyProtection="1">
      <alignment horizontal="left" vertical="center" shrinkToFit="1"/>
      <protection locked="0"/>
    </xf>
    <xf numFmtId="0" fontId="5" fillId="3" borderId="10" xfId="2" applyFont="1" applyFill="1" applyBorder="1" applyAlignment="1" applyProtection="1">
      <alignment horizontal="left" vertical="center" shrinkToFit="1"/>
      <protection locked="0"/>
    </xf>
    <xf numFmtId="49" fontId="6" fillId="0" borderId="9" xfId="2" applyNumberFormat="1" applyFont="1" applyBorder="1" applyAlignment="1" applyProtection="1">
      <alignment horizontal="center" vertical="center"/>
      <protection locked="0"/>
    </xf>
    <xf numFmtId="49" fontId="6" fillId="0" borderId="8" xfId="2" applyNumberFormat="1" applyFont="1" applyBorder="1" applyAlignment="1" applyProtection="1">
      <alignment horizontal="center" vertical="center" shrinkToFit="1"/>
      <protection locked="0"/>
    </xf>
    <xf numFmtId="0" fontId="5" fillId="3" borderId="11" xfId="2" applyFont="1" applyFill="1" applyBorder="1" applyAlignment="1" applyProtection="1">
      <alignment horizontal="left" vertical="center"/>
      <protection locked="0"/>
    </xf>
    <xf numFmtId="0" fontId="6" fillId="2" borderId="9" xfId="2" applyFont="1" applyFill="1" applyBorder="1" applyAlignment="1">
      <alignment horizontal="center" vertical="center"/>
    </xf>
    <xf numFmtId="0" fontId="6" fillId="2" borderId="13" xfId="2" applyFont="1" applyFill="1" applyBorder="1" applyAlignment="1">
      <alignment horizontal="center" vertical="center"/>
    </xf>
    <xf numFmtId="0" fontId="6" fillId="2" borderId="8" xfId="2" applyFont="1" applyFill="1" applyBorder="1" applyAlignment="1">
      <alignment horizontal="center" vertical="center"/>
    </xf>
    <xf numFmtId="49" fontId="11" fillId="2" borderId="1" xfId="2" applyNumberFormat="1" applyFont="1" applyFill="1" applyBorder="1" applyAlignment="1">
      <alignment horizontal="center" vertical="center" wrapText="1"/>
    </xf>
  </cellXfs>
  <cellStyles count="9">
    <cellStyle name="ハイパーリンク" xfId="8" builtinId="8"/>
    <cellStyle name="桁区切り 2" xfId="7" xr:uid="{43C916B6-8AF8-4880-9164-30B5639811A6}"/>
    <cellStyle name="桁区切り 3 2" xfId="4" xr:uid="{00000000-0005-0000-0000-000000000000}"/>
    <cellStyle name="標準" xfId="0" builtinId="0"/>
    <cellStyle name="標準 2" xfId="6" xr:uid="{A96071E2-582B-4D47-8B6F-0E0147AFC624}"/>
    <cellStyle name="標準 2 2" xfId="3" xr:uid="{00000000-0005-0000-0000-000002000000}"/>
    <cellStyle name="標準 3 2" xfId="2" xr:uid="{00000000-0005-0000-0000-000003000000}"/>
    <cellStyle name="標準 4 2 2" xfId="1" xr:uid="{00000000-0005-0000-0000-000004000000}"/>
    <cellStyle name="標準 5 2 2" xfId="5" xr:uid="{00000000-0005-0000-0000-000005000000}"/>
  </cellStyles>
  <dxfs count="0"/>
  <tableStyles count="0" defaultTableStyle="TableStyleMedium2"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17</xdr:col>
      <xdr:colOff>9525</xdr:colOff>
      <xdr:row>22</xdr:row>
      <xdr:rowOff>76200</xdr:rowOff>
    </xdr:from>
    <xdr:to>
      <xdr:col>27</xdr:col>
      <xdr:colOff>133350</xdr:colOff>
      <xdr:row>23</xdr:row>
      <xdr:rowOff>104775</xdr:rowOff>
    </xdr:to>
    <xdr:grpSp>
      <xdr:nvGrpSpPr>
        <xdr:cNvPr id="2" name="グループ化 1">
          <a:extLst>
            <a:ext uri="{FF2B5EF4-FFF2-40B4-BE49-F238E27FC236}">
              <a16:creationId xmlns:a16="http://schemas.microsoft.com/office/drawing/2014/main" id="{5E3A803F-2114-4406-B4D3-0C983B850C3E}"/>
            </a:ext>
          </a:extLst>
        </xdr:cNvPr>
        <xdr:cNvGrpSpPr>
          <a:grpSpLocks/>
        </xdr:cNvGrpSpPr>
      </xdr:nvGrpSpPr>
      <xdr:grpSpPr bwMode="auto">
        <a:xfrm>
          <a:off x="4059555" y="5686425"/>
          <a:ext cx="2499360" cy="255270"/>
          <a:chOff x="2171700" y="10908030"/>
          <a:chExt cx="1858369" cy="179875"/>
        </a:xfrm>
      </xdr:grpSpPr>
      <xdr:pic>
        <xdr:nvPicPr>
          <xdr:cNvPr id="3" name="Picture 40">
            <a:extLst>
              <a:ext uri="{FF2B5EF4-FFF2-40B4-BE49-F238E27FC236}">
                <a16:creationId xmlns:a16="http://schemas.microsoft.com/office/drawing/2014/main" id="{73F2C6DB-7CA9-0AE5-C76B-29477E4AB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5609" y="10925378"/>
            <a:ext cx="1554460" cy="161722"/>
          </a:xfrm>
          <a:prstGeom prst="rect">
            <a:avLst/>
          </a:pr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39D904CD-EC42-847C-84A3-8324150982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84" t="-1511" r="74525" b="76480"/>
          <a:stretch>
            <a:fillRect/>
          </a:stretch>
        </xdr:blipFill>
        <xdr:spPr bwMode="auto">
          <a:xfrm>
            <a:off x="2171700" y="10908030"/>
            <a:ext cx="622834" cy="17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34</xdr:row>
      <xdr:rowOff>85726</xdr:rowOff>
    </xdr:from>
    <xdr:to>
      <xdr:col>44</xdr:col>
      <xdr:colOff>266700</xdr:colOff>
      <xdr:row>37</xdr:row>
      <xdr:rowOff>190500</xdr:rowOff>
    </xdr:to>
    <xdr:pic>
      <xdr:nvPicPr>
        <xdr:cNvPr id="2" name="図 1">
          <a:extLst>
            <a:ext uri="{FF2B5EF4-FFF2-40B4-BE49-F238E27FC236}">
              <a16:creationId xmlns:a16="http://schemas.microsoft.com/office/drawing/2014/main" id="{226874BA-C9A5-45CF-930A-9D9C160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786" t="11020" r="20979" b="15546"/>
        <a:stretch>
          <a:fillRect/>
        </a:stretch>
      </xdr:blipFill>
      <xdr:spPr bwMode="auto">
        <a:xfrm>
          <a:off x="47625" y="8435976"/>
          <a:ext cx="10633075" cy="8089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66</xdr:row>
      <xdr:rowOff>47625</xdr:rowOff>
    </xdr:from>
    <xdr:to>
      <xdr:col>30</xdr:col>
      <xdr:colOff>208702</xdr:colOff>
      <xdr:row>110</xdr:row>
      <xdr:rowOff>0</xdr:rowOff>
    </xdr:to>
    <xdr:pic>
      <xdr:nvPicPr>
        <xdr:cNvPr id="2" name="図 1" descr="ダイアグラム&#10;&#10;自動的に生成された説明">
          <a:extLst>
            <a:ext uri="{FF2B5EF4-FFF2-40B4-BE49-F238E27FC236}">
              <a16:creationId xmlns:a16="http://schemas.microsoft.com/office/drawing/2014/main" id="{82540906-9D03-C285-BC15-2DEFC329AFB1}"/>
            </a:ext>
          </a:extLst>
        </xdr:cNvPr>
        <xdr:cNvPicPr>
          <a:picLocks noChangeAspect="1"/>
        </xdr:cNvPicPr>
      </xdr:nvPicPr>
      <xdr:blipFill>
        <a:blip xmlns:r="http://schemas.openxmlformats.org/officeDocument/2006/relationships" r:embed="rId1"/>
        <a:stretch>
          <a:fillRect/>
        </a:stretch>
      </xdr:blipFill>
      <xdr:spPr>
        <a:xfrm>
          <a:off x="0" y="11985625"/>
          <a:ext cx="7384202" cy="10429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436793</xdr:colOff>
      <xdr:row>25</xdr:row>
      <xdr:rowOff>142874</xdr:rowOff>
    </xdr:to>
    <xdr:pic>
      <xdr:nvPicPr>
        <xdr:cNvPr id="2" name="図 1" descr="タイムライン&#10;&#10;自動的に生成された説明">
          <a:extLst>
            <a:ext uri="{FF2B5EF4-FFF2-40B4-BE49-F238E27FC236}">
              <a16:creationId xmlns:a16="http://schemas.microsoft.com/office/drawing/2014/main" id="{ECEE76B4-B46D-C939-78E1-231D39E6BD03}"/>
            </a:ext>
          </a:extLst>
        </xdr:cNvPr>
        <xdr:cNvPicPr>
          <a:picLocks noChangeAspect="1"/>
        </xdr:cNvPicPr>
      </xdr:nvPicPr>
      <xdr:blipFill>
        <a:blip xmlns:r="http://schemas.openxmlformats.org/officeDocument/2006/relationships" r:embed="rId1"/>
        <a:stretch>
          <a:fillRect/>
        </a:stretch>
      </xdr:blipFill>
      <xdr:spPr>
        <a:xfrm>
          <a:off x="0" y="0"/>
          <a:ext cx="10723793" cy="609599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4AA9-822C-4999-9906-9029D8E4D353}">
  <dimension ref="A1:AB28"/>
  <sheetViews>
    <sheetView view="pageBreakPreview" zoomScaleNormal="100" zoomScaleSheetLayoutView="100" workbookViewId="0">
      <selection activeCell="Q15" sqref="Q15"/>
    </sheetView>
  </sheetViews>
  <sheetFormatPr defaultRowHeight="18"/>
  <cols>
    <col min="1" max="28" width="3.09765625" customWidth="1"/>
    <col min="257" max="284" width="3.09765625" customWidth="1"/>
    <col min="513" max="540" width="3.09765625" customWidth="1"/>
    <col min="769" max="796" width="3.09765625" customWidth="1"/>
    <col min="1025" max="1052" width="3.09765625" customWidth="1"/>
    <col min="1281" max="1308" width="3.09765625" customWidth="1"/>
    <col min="1537" max="1564" width="3.09765625" customWidth="1"/>
    <col min="1793" max="1820" width="3.09765625" customWidth="1"/>
    <col min="2049" max="2076" width="3.09765625" customWidth="1"/>
    <col min="2305" max="2332" width="3.09765625" customWidth="1"/>
    <col min="2561" max="2588" width="3.09765625" customWidth="1"/>
    <col min="2817" max="2844" width="3.09765625" customWidth="1"/>
    <col min="3073" max="3100" width="3.09765625" customWidth="1"/>
    <col min="3329" max="3356" width="3.09765625" customWidth="1"/>
    <col min="3585" max="3612" width="3.09765625" customWidth="1"/>
    <col min="3841" max="3868" width="3.09765625" customWidth="1"/>
    <col min="4097" max="4124" width="3.09765625" customWidth="1"/>
    <col min="4353" max="4380" width="3.09765625" customWidth="1"/>
    <col min="4609" max="4636" width="3.09765625" customWidth="1"/>
    <col min="4865" max="4892" width="3.09765625" customWidth="1"/>
    <col min="5121" max="5148" width="3.09765625" customWidth="1"/>
    <col min="5377" max="5404" width="3.09765625" customWidth="1"/>
    <col min="5633" max="5660" width="3.09765625" customWidth="1"/>
    <col min="5889" max="5916" width="3.09765625" customWidth="1"/>
    <col min="6145" max="6172" width="3.09765625" customWidth="1"/>
    <col min="6401" max="6428" width="3.09765625" customWidth="1"/>
    <col min="6657" max="6684" width="3.09765625" customWidth="1"/>
    <col min="6913" max="6940" width="3.09765625" customWidth="1"/>
    <col min="7169" max="7196" width="3.09765625" customWidth="1"/>
    <col min="7425" max="7452" width="3.09765625" customWidth="1"/>
    <col min="7681" max="7708" width="3.09765625" customWidth="1"/>
    <col min="7937" max="7964" width="3.09765625" customWidth="1"/>
    <col min="8193" max="8220" width="3.09765625" customWidth="1"/>
    <col min="8449" max="8476" width="3.09765625" customWidth="1"/>
    <col min="8705" max="8732" width="3.09765625" customWidth="1"/>
    <col min="8961" max="8988" width="3.09765625" customWidth="1"/>
    <col min="9217" max="9244" width="3.09765625" customWidth="1"/>
    <col min="9473" max="9500" width="3.09765625" customWidth="1"/>
    <col min="9729" max="9756" width="3.09765625" customWidth="1"/>
    <col min="9985" max="10012" width="3.09765625" customWidth="1"/>
    <col min="10241" max="10268" width="3.09765625" customWidth="1"/>
    <col min="10497" max="10524" width="3.09765625" customWidth="1"/>
    <col min="10753" max="10780" width="3.09765625" customWidth="1"/>
    <col min="11009" max="11036" width="3.09765625" customWidth="1"/>
    <col min="11265" max="11292" width="3.09765625" customWidth="1"/>
    <col min="11521" max="11548" width="3.09765625" customWidth="1"/>
    <col min="11777" max="11804" width="3.09765625" customWidth="1"/>
    <col min="12033" max="12060" width="3.09765625" customWidth="1"/>
    <col min="12289" max="12316" width="3.09765625" customWidth="1"/>
    <col min="12545" max="12572" width="3.09765625" customWidth="1"/>
    <col min="12801" max="12828" width="3.09765625" customWidth="1"/>
    <col min="13057" max="13084" width="3.09765625" customWidth="1"/>
    <col min="13313" max="13340" width="3.09765625" customWidth="1"/>
    <col min="13569" max="13596" width="3.09765625" customWidth="1"/>
    <col min="13825" max="13852" width="3.09765625" customWidth="1"/>
    <col min="14081" max="14108" width="3.09765625" customWidth="1"/>
    <col min="14337" max="14364" width="3.09765625" customWidth="1"/>
    <col min="14593" max="14620" width="3.09765625" customWidth="1"/>
    <col min="14849" max="14876" width="3.09765625" customWidth="1"/>
    <col min="15105" max="15132" width="3.09765625" customWidth="1"/>
    <col min="15361" max="15388" width="3.09765625" customWidth="1"/>
    <col min="15617" max="15644" width="3.09765625" customWidth="1"/>
    <col min="15873" max="15900" width="3.09765625" customWidth="1"/>
    <col min="16129" max="16156" width="3.09765625" customWidth="1"/>
  </cols>
  <sheetData>
    <row r="1" spans="1:28">
      <c r="A1" s="121" t="s">
        <v>118</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row>
    <row r="2" spans="1:28" ht="30" customHeight="1"/>
    <row r="3" spans="1:28" ht="18" customHeight="1">
      <c r="A3" t="s">
        <v>119</v>
      </c>
    </row>
    <row r="4" spans="1:28" ht="18" customHeight="1">
      <c r="A4" t="s">
        <v>120</v>
      </c>
    </row>
    <row r="5" spans="1:28" ht="30" customHeight="1"/>
    <row r="6" spans="1:28" ht="18" customHeight="1">
      <c r="A6" t="s">
        <v>121</v>
      </c>
    </row>
    <row r="7" spans="1:28" ht="18" customHeight="1">
      <c r="A7" t="s">
        <v>132</v>
      </c>
    </row>
    <row r="8" spans="1:28" ht="30" customHeight="1"/>
    <row r="9" spans="1:28" ht="18" customHeight="1">
      <c r="A9" t="s">
        <v>122</v>
      </c>
    </row>
    <row r="10" spans="1:28" ht="18" customHeight="1">
      <c r="A10" t="s">
        <v>123</v>
      </c>
    </row>
    <row r="11" spans="1:28" ht="18" customHeight="1">
      <c r="A11" t="s">
        <v>124</v>
      </c>
    </row>
    <row r="12" spans="1:28" ht="18" customHeight="1">
      <c r="A12" t="s">
        <v>125</v>
      </c>
    </row>
    <row r="13" spans="1:28" ht="18" customHeight="1">
      <c r="A13" t="s">
        <v>126</v>
      </c>
    </row>
    <row r="14" spans="1:28" ht="18" customHeight="1">
      <c r="A14" t="s">
        <v>127</v>
      </c>
    </row>
    <row r="15" spans="1:28" ht="30.75" customHeight="1"/>
    <row r="16" spans="1:28" ht="17.25" customHeight="1">
      <c r="A16" t="s">
        <v>128</v>
      </c>
    </row>
    <row r="17" spans="1:28" ht="17.25" customHeight="1">
      <c r="A17" t="s">
        <v>129</v>
      </c>
    </row>
    <row r="25" spans="1:28">
      <c r="AB25" s="119" t="s">
        <v>130</v>
      </c>
    </row>
    <row r="26" spans="1:28">
      <c r="AB26" s="119" t="s">
        <v>131</v>
      </c>
    </row>
    <row r="27" spans="1:28">
      <c r="AB27" s="120"/>
    </row>
    <row r="28" spans="1:28">
      <c r="AB28" s="119"/>
    </row>
  </sheetData>
  <mergeCells count="1">
    <mergeCell ref="A1:AB1"/>
  </mergeCells>
  <phoneticPr fontId="3"/>
  <pageMargins left="0.7" right="0.7" top="0.75" bottom="0.75" header="0.3" footer="0.3"/>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5F46-6983-438F-B35B-ED5023328620}">
  <dimension ref="B1:AS36"/>
  <sheetViews>
    <sheetView view="pageBreakPreview" topLeftCell="A37" zoomScale="120" zoomScaleNormal="100" zoomScaleSheetLayoutView="120" workbookViewId="0">
      <selection activeCell="D58" sqref="D58"/>
    </sheetView>
  </sheetViews>
  <sheetFormatPr defaultRowHeight="18"/>
  <cols>
    <col min="1" max="1" width="5.09765625" customWidth="1"/>
    <col min="2" max="2" width="1.8984375" customWidth="1"/>
    <col min="3" max="3" width="2.69921875" customWidth="1"/>
    <col min="4" max="11" width="3.09765625" customWidth="1"/>
    <col min="12" max="13" width="1.8984375" customWidth="1"/>
    <col min="14" max="40" width="3.09765625" customWidth="1"/>
    <col min="41" max="41" width="3.59765625" customWidth="1"/>
    <col min="42" max="42" width="3.09765625" customWidth="1"/>
    <col min="43" max="44" width="3.59765625" customWidth="1"/>
    <col min="45" max="45" width="4.3984375" customWidth="1"/>
    <col min="46" max="46" width="5.19921875" customWidth="1"/>
    <col min="257" max="257" width="5.09765625" customWidth="1"/>
    <col min="258" max="258" width="1.8984375" customWidth="1"/>
    <col min="259" max="259" width="2.69921875" customWidth="1"/>
    <col min="260" max="267" width="3.09765625" customWidth="1"/>
    <col min="268" max="269" width="1.8984375" customWidth="1"/>
    <col min="270" max="296" width="3.09765625" customWidth="1"/>
    <col min="297" max="297" width="3.59765625" customWidth="1"/>
    <col min="298" max="298" width="3.09765625" customWidth="1"/>
    <col min="299" max="300" width="3.59765625" customWidth="1"/>
    <col min="301" max="301" width="4.3984375" customWidth="1"/>
    <col min="302" max="302" width="5.19921875" customWidth="1"/>
    <col min="513" max="513" width="5.09765625" customWidth="1"/>
    <col min="514" max="514" width="1.8984375" customWidth="1"/>
    <col min="515" max="515" width="2.69921875" customWidth="1"/>
    <col min="516" max="523" width="3.09765625" customWidth="1"/>
    <col min="524" max="525" width="1.8984375" customWidth="1"/>
    <col min="526" max="552" width="3.09765625" customWidth="1"/>
    <col min="553" max="553" width="3.59765625" customWidth="1"/>
    <col min="554" max="554" width="3.09765625" customWidth="1"/>
    <col min="555" max="556" width="3.59765625" customWidth="1"/>
    <col min="557" max="557" width="4.3984375" customWidth="1"/>
    <col min="558" max="558" width="5.19921875" customWidth="1"/>
    <col min="769" max="769" width="5.09765625" customWidth="1"/>
    <col min="770" max="770" width="1.8984375" customWidth="1"/>
    <col min="771" max="771" width="2.69921875" customWidth="1"/>
    <col min="772" max="779" width="3.09765625" customWidth="1"/>
    <col min="780" max="781" width="1.8984375" customWidth="1"/>
    <col min="782" max="808" width="3.09765625" customWidth="1"/>
    <col min="809" max="809" width="3.59765625" customWidth="1"/>
    <col min="810" max="810" width="3.09765625" customWidth="1"/>
    <col min="811" max="812" width="3.59765625" customWidth="1"/>
    <col min="813" max="813" width="4.3984375" customWidth="1"/>
    <col min="814" max="814" width="5.19921875" customWidth="1"/>
    <col min="1025" max="1025" width="5.09765625" customWidth="1"/>
    <col min="1026" max="1026" width="1.8984375" customWidth="1"/>
    <col min="1027" max="1027" width="2.69921875" customWidth="1"/>
    <col min="1028" max="1035" width="3.09765625" customWidth="1"/>
    <col min="1036" max="1037" width="1.8984375" customWidth="1"/>
    <col min="1038" max="1064" width="3.09765625" customWidth="1"/>
    <col min="1065" max="1065" width="3.59765625" customWidth="1"/>
    <col min="1066" max="1066" width="3.09765625" customWidth="1"/>
    <col min="1067" max="1068" width="3.59765625" customWidth="1"/>
    <col min="1069" max="1069" width="4.3984375" customWidth="1"/>
    <col min="1070" max="1070" width="5.19921875" customWidth="1"/>
    <col min="1281" max="1281" width="5.09765625" customWidth="1"/>
    <col min="1282" max="1282" width="1.8984375" customWidth="1"/>
    <col min="1283" max="1283" width="2.69921875" customWidth="1"/>
    <col min="1284" max="1291" width="3.09765625" customWidth="1"/>
    <col min="1292" max="1293" width="1.8984375" customWidth="1"/>
    <col min="1294" max="1320" width="3.09765625" customWidth="1"/>
    <col min="1321" max="1321" width="3.59765625" customWidth="1"/>
    <col min="1322" max="1322" width="3.09765625" customWidth="1"/>
    <col min="1323" max="1324" width="3.59765625" customWidth="1"/>
    <col min="1325" max="1325" width="4.3984375" customWidth="1"/>
    <col min="1326" max="1326" width="5.19921875" customWidth="1"/>
    <col min="1537" max="1537" width="5.09765625" customWidth="1"/>
    <col min="1538" max="1538" width="1.8984375" customWidth="1"/>
    <col min="1539" max="1539" width="2.69921875" customWidth="1"/>
    <col min="1540" max="1547" width="3.09765625" customWidth="1"/>
    <col min="1548" max="1549" width="1.8984375" customWidth="1"/>
    <col min="1550" max="1576" width="3.09765625" customWidth="1"/>
    <col min="1577" max="1577" width="3.59765625" customWidth="1"/>
    <col min="1578" max="1578" width="3.09765625" customWidth="1"/>
    <col min="1579" max="1580" width="3.59765625" customWidth="1"/>
    <col min="1581" max="1581" width="4.3984375" customWidth="1"/>
    <col min="1582" max="1582" width="5.19921875" customWidth="1"/>
    <col min="1793" max="1793" width="5.09765625" customWidth="1"/>
    <col min="1794" max="1794" width="1.8984375" customWidth="1"/>
    <col min="1795" max="1795" width="2.69921875" customWidth="1"/>
    <col min="1796" max="1803" width="3.09765625" customWidth="1"/>
    <col min="1804" max="1805" width="1.8984375" customWidth="1"/>
    <col min="1806" max="1832" width="3.09765625" customWidth="1"/>
    <col min="1833" max="1833" width="3.59765625" customWidth="1"/>
    <col min="1834" max="1834" width="3.09765625" customWidth="1"/>
    <col min="1835" max="1836" width="3.59765625" customWidth="1"/>
    <col min="1837" max="1837" width="4.3984375" customWidth="1"/>
    <col min="1838" max="1838" width="5.19921875" customWidth="1"/>
    <col min="2049" max="2049" width="5.09765625" customWidth="1"/>
    <col min="2050" max="2050" width="1.8984375" customWidth="1"/>
    <col min="2051" max="2051" width="2.69921875" customWidth="1"/>
    <col min="2052" max="2059" width="3.09765625" customWidth="1"/>
    <col min="2060" max="2061" width="1.8984375" customWidth="1"/>
    <col min="2062" max="2088" width="3.09765625" customWidth="1"/>
    <col min="2089" max="2089" width="3.59765625" customWidth="1"/>
    <col min="2090" max="2090" width="3.09765625" customWidth="1"/>
    <col min="2091" max="2092" width="3.59765625" customWidth="1"/>
    <col min="2093" max="2093" width="4.3984375" customWidth="1"/>
    <col min="2094" max="2094" width="5.19921875" customWidth="1"/>
    <col min="2305" max="2305" width="5.09765625" customWidth="1"/>
    <col min="2306" max="2306" width="1.8984375" customWidth="1"/>
    <col min="2307" max="2307" width="2.69921875" customWidth="1"/>
    <col min="2308" max="2315" width="3.09765625" customWidth="1"/>
    <col min="2316" max="2317" width="1.8984375" customWidth="1"/>
    <col min="2318" max="2344" width="3.09765625" customWidth="1"/>
    <col min="2345" max="2345" width="3.59765625" customWidth="1"/>
    <col min="2346" max="2346" width="3.09765625" customWidth="1"/>
    <col min="2347" max="2348" width="3.59765625" customWidth="1"/>
    <col min="2349" max="2349" width="4.3984375" customWidth="1"/>
    <col min="2350" max="2350" width="5.19921875" customWidth="1"/>
    <col min="2561" max="2561" width="5.09765625" customWidth="1"/>
    <col min="2562" max="2562" width="1.8984375" customWidth="1"/>
    <col min="2563" max="2563" width="2.69921875" customWidth="1"/>
    <col min="2564" max="2571" width="3.09765625" customWidth="1"/>
    <col min="2572" max="2573" width="1.8984375" customWidth="1"/>
    <col min="2574" max="2600" width="3.09765625" customWidth="1"/>
    <col min="2601" max="2601" width="3.59765625" customWidth="1"/>
    <col min="2602" max="2602" width="3.09765625" customWidth="1"/>
    <col min="2603" max="2604" width="3.59765625" customWidth="1"/>
    <col min="2605" max="2605" width="4.3984375" customWidth="1"/>
    <col min="2606" max="2606" width="5.19921875" customWidth="1"/>
    <col min="2817" max="2817" width="5.09765625" customWidth="1"/>
    <col min="2818" max="2818" width="1.8984375" customWidth="1"/>
    <col min="2819" max="2819" width="2.69921875" customWidth="1"/>
    <col min="2820" max="2827" width="3.09765625" customWidth="1"/>
    <col min="2828" max="2829" width="1.8984375" customWidth="1"/>
    <col min="2830" max="2856" width="3.09765625" customWidth="1"/>
    <col min="2857" max="2857" width="3.59765625" customWidth="1"/>
    <col min="2858" max="2858" width="3.09765625" customWidth="1"/>
    <col min="2859" max="2860" width="3.59765625" customWidth="1"/>
    <col min="2861" max="2861" width="4.3984375" customWidth="1"/>
    <col min="2862" max="2862" width="5.19921875" customWidth="1"/>
    <col min="3073" max="3073" width="5.09765625" customWidth="1"/>
    <col min="3074" max="3074" width="1.8984375" customWidth="1"/>
    <col min="3075" max="3075" width="2.69921875" customWidth="1"/>
    <col min="3076" max="3083" width="3.09765625" customWidth="1"/>
    <col min="3084" max="3085" width="1.8984375" customWidth="1"/>
    <col min="3086" max="3112" width="3.09765625" customWidth="1"/>
    <col min="3113" max="3113" width="3.59765625" customWidth="1"/>
    <col min="3114" max="3114" width="3.09765625" customWidth="1"/>
    <col min="3115" max="3116" width="3.59765625" customWidth="1"/>
    <col min="3117" max="3117" width="4.3984375" customWidth="1"/>
    <col min="3118" max="3118" width="5.19921875" customWidth="1"/>
    <col min="3329" max="3329" width="5.09765625" customWidth="1"/>
    <col min="3330" max="3330" width="1.8984375" customWidth="1"/>
    <col min="3331" max="3331" width="2.69921875" customWidth="1"/>
    <col min="3332" max="3339" width="3.09765625" customWidth="1"/>
    <col min="3340" max="3341" width="1.8984375" customWidth="1"/>
    <col min="3342" max="3368" width="3.09765625" customWidth="1"/>
    <col min="3369" max="3369" width="3.59765625" customWidth="1"/>
    <col min="3370" max="3370" width="3.09765625" customWidth="1"/>
    <col min="3371" max="3372" width="3.59765625" customWidth="1"/>
    <col min="3373" max="3373" width="4.3984375" customWidth="1"/>
    <col min="3374" max="3374" width="5.19921875" customWidth="1"/>
    <col min="3585" max="3585" width="5.09765625" customWidth="1"/>
    <col min="3586" max="3586" width="1.8984375" customWidth="1"/>
    <col min="3587" max="3587" width="2.69921875" customWidth="1"/>
    <col min="3588" max="3595" width="3.09765625" customWidth="1"/>
    <col min="3596" max="3597" width="1.8984375" customWidth="1"/>
    <col min="3598" max="3624" width="3.09765625" customWidth="1"/>
    <col min="3625" max="3625" width="3.59765625" customWidth="1"/>
    <col min="3626" max="3626" width="3.09765625" customWidth="1"/>
    <col min="3627" max="3628" width="3.59765625" customWidth="1"/>
    <col min="3629" max="3629" width="4.3984375" customWidth="1"/>
    <col min="3630" max="3630" width="5.19921875" customWidth="1"/>
    <col min="3841" max="3841" width="5.09765625" customWidth="1"/>
    <col min="3842" max="3842" width="1.8984375" customWidth="1"/>
    <col min="3843" max="3843" width="2.69921875" customWidth="1"/>
    <col min="3844" max="3851" width="3.09765625" customWidth="1"/>
    <col min="3852" max="3853" width="1.8984375" customWidth="1"/>
    <col min="3854" max="3880" width="3.09765625" customWidth="1"/>
    <col min="3881" max="3881" width="3.59765625" customWidth="1"/>
    <col min="3882" max="3882" width="3.09765625" customWidth="1"/>
    <col min="3883" max="3884" width="3.59765625" customWidth="1"/>
    <col min="3885" max="3885" width="4.3984375" customWidth="1"/>
    <col min="3886" max="3886" width="5.19921875" customWidth="1"/>
    <col min="4097" max="4097" width="5.09765625" customWidth="1"/>
    <col min="4098" max="4098" width="1.8984375" customWidth="1"/>
    <col min="4099" max="4099" width="2.69921875" customWidth="1"/>
    <col min="4100" max="4107" width="3.09765625" customWidth="1"/>
    <col min="4108" max="4109" width="1.8984375" customWidth="1"/>
    <col min="4110" max="4136" width="3.09765625" customWidth="1"/>
    <col min="4137" max="4137" width="3.59765625" customWidth="1"/>
    <col min="4138" max="4138" width="3.09765625" customWidth="1"/>
    <col min="4139" max="4140" width="3.59765625" customWidth="1"/>
    <col min="4141" max="4141" width="4.3984375" customWidth="1"/>
    <col min="4142" max="4142" width="5.19921875" customWidth="1"/>
    <col min="4353" max="4353" width="5.09765625" customWidth="1"/>
    <col min="4354" max="4354" width="1.8984375" customWidth="1"/>
    <col min="4355" max="4355" width="2.69921875" customWidth="1"/>
    <col min="4356" max="4363" width="3.09765625" customWidth="1"/>
    <col min="4364" max="4365" width="1.8984375" customWidth="1"/>
    <col min="4366" max="4392" width="3.09765625" customWidth="1"/>
    <col min="4393" max="4393" width="3.59765625" customWidth="1"/>
    <col min="4394" max="4394" width="3.09765625" customWidth="1"/>
    <col min="4395" max="4396" width="3.59765625" customWidth="1"/>
    <col min="4397" max="4397" width="4.3984375" customWidth="1"/>
    <col min="4398" max="4398" width="5.19921875" customWidth="1"/>
    <col min="4609" max="4609" width="5.09765625" customWidth="1"/>
    <col min="4610" max="4610" width="1.8984375" customWidth="1"/>
    <col min="4611" max="4611" width="2.69921875" customWidth="1"/>
    <col min="4612" max="4619" width="3.09765625" customWidth="1"/>
    <col min="4620" max="4621" width="1.8984375" customWidth="1"/>
    <col min="4622" max="4648" width="3.09765625" customWidth="1"/>
    <col min="4649" max="4649" width="3.59765625" customWidth="1"/>
    <col min="4650" max="4650" width="3.09765625" customWidth="1"/>
    <col min="4651" max="4652" width="3.59765625" customWidth="1"/>
    <col min="4653" max="4653" width="4.3984375" customWidth="1"/>
    <col min="4654" max="4654" width="5.19921875" customWidth="1"/>
    <col min="4865" max="4865" width="5.09765625" customWidth="1"/>
    <col min="4866" max="4866" width="1.8984375" customWidth="1"/>
    <col min="4867" max="4867" width="2.69921875" customWidth="1"/>
    <col min="4868" max="4875" width="3.09765625" customWidth="1"/>
    <col min="4876" max="4877" width="1.8984375" customWidth="1"/>
    <col min="4878" max="4904" width="3.09765625" customWidth="1"/>
    <col min="4905" max="4905" width="3.59765625" customWidth="1"/>
    <col min="4906" max="4906" width="3.09765625" customWidth="1"/>
    <col min="4907" max="4908" width="3.59765625" customWidth="1"/>
    <col min="4909" max="4909" width="4.3984375" customWidth="1"/>
    <col min="4910" max="4910" width="5.19921875" customWidth="1"/>
    <col min="5121" max="5121" width="5.09765625" customWidth="1"/>
    <col min="5122" max="5122" width="1.8984375" customWidth="1"/>
    <col min="5123" max="5123" width="2.69921875" customWidth="1"/>
    <col min="5124" max="5131" width="3.09765625" customWidth="1"/>
    <col min="5132" max="5133" width="1.8984375" customWidth="1"/>
    <col min="5134" max="5160" width="3.09765625" customWidth="1"/>
    <col min="5161" max="5161" width="3.59765625" customWidth="1"/>
    <col min="5162" max="5162" width="3.09765625" customWidth="1"/>
    <col min="5163" max="5164" width="3.59765625" customWidth="1"/>
    <col min="5165" max="5165" width="4.3984375" customWidth="1"/>
    <col min="5166" max="5166" width="5.19921875" customWidth="1"/>
    <col min="5377" max="5377" width="5.09765625" customWidth="1"/>
    <col min="5378" max="5378" width="1.8984375" customWidth="1"/>
    <col min="5379" max="5379" width="2.69921875" customWidth="1"/>
    <col min="5380" max="5387" width="3.09765625" customWidth="1"/>
    <col min="5388" max="5389" width="1.8984375" customWidth="1"/>
    <col min="5390" max="5416" width="3.09765625" customWidth="1"/>
    <col min="5417" max="5417" width="3.59765625" customWidth="1"/>
    <col min="5418" max="5418" width="3.09765625" customWidth="1"/>
    <col min="5419" max="5420" width="3.59765625" customWidth="1"/>
    <col min="5421" max="5421" width="4.3984375" customWidth="1"/>
    <col min="5422" max="5422" width="5.19921875" customWidth="1"/>
    <col min="5633" max="5633" width="5.09765625" customWidth="1"/>
    <col min="5634" max="5634" width="1.8984375" customWidth="1"/>
    <col min="5635" max="5635" width="2.69921875" customWidth="1"/>
    <col min="5636" max="5643" width="3.09765625" customWidth="1"/>
    <col min="5644" max="5645" width="1.8984375" customWidth="1"/>
    <col min="5646" max="5672" width="3.09765625" customWidth="1"/>
    <col min="5673" max="5673" width="3.59765625" customWidth="1"/>
    <col min="5674" max="5674" width="3.09765625" customWidth="1"/>
    <col min="5675" max="5676" width="3.59765625" customWidth="1"/>
    <col min="5677" max="5677" width="4.3984375" customWidth="1"/>
    <col min="5678" max="5678" width="5.19921875" customWidth="1"/>
    <col min="5889" max="5889" width="5.09765625" customWidth="1"/>
    <col min="5890" max="5890" width="1.8984375" customWidth="1"/>
    <col min="5891" max="5891" width="2.69921875" customWidth="1"/>
    <col min="5892" max="5899" width="3.09765625" customWidth="1"/>
    <col min="5900" max="5901" width="1.8984375" customWidth="1"/>
    <col min="5902" max="5928" width="3.09765625" customWidth="1"/>
    <col min="5929" max="5929" width="3.59765625" customWidth="1"/>
    <col min="5930" max="5930" width="3.09765625" customWidth="1"/>
    <col min="5931" max="5932" width="3.59765625" customWidth="1"/>
    <col min="5933" max="5933" width="4.3984375" customWidth="1"/>
    <col min="5934" max="5934" width="5.19921875" customWidth="1"/>
    <col min="6145" max="6145" width="5.09765625" customWidth="1"/>
    <col min="6146" max="6146" width="1.8984375" customWidth="1"/>
    <col min="6147" max="6147" width="2.69921875" customWidth="1"/>
    <col min="6148" max="6155" width="3.09765625" customWidth="1"/>
    <col min="6156" max="6157" width="1.8984375" customWidth="1"/>
    <col min="6158" max="6184" width="3.09765625" customWidth="1"/>
    <col min="6185" max="6185" width="3.59765625" customWidth="1"/>
    <col min="6186" max="6186" width="3.09765625" customWidth="1"/>
    <col min="6187" max="6188" width="3.59765625" customWidth="1"/>
    <col min="6189" max="6189" width="4.3984375" customWidth="1"/>
    <col min="6190" max="6190" width="5.19921875" customWidth="1"/>
    <col min="6401" max="6401" width="5.09765625" customWidth="1"/>
    <col min="6402" max="6402" width="1.8984375" customWidth="1"/>
    <col min="6403" max="6403" width="2.69921875" customWidth="1"/>
    <col min="6404" max="6411" width="3.09765625" customWidth="1"/>
    <col min="6412" max="6413" width="1.8984375" customWidth="1"/>
    <col min="6414" max="6440" width="3.09765625" customWidth="1"/>
    <col min="6441" max="6441" width="3.59765625" customWidth="1"/>
    <col min="6442" max="6442" width="3.09765625" customWidth="1"/>
    <col min="6443" max="6444" width="3.59765625" customWidth="1"/>
    <col min="6445" max="6445" width="4.3984375" customWidth="1"/>
    <col min="6446" max="6446" width="5.19921875" customWidth="1"/>
    <col min="6657" max="6657" width="5.09765625" customWidth="1"/>
    <col min="6658" max="6658" width="1.8984375" customWidth="1"/>
    <col min="6659" max="6659" width="2.69921875" customWidth="1"/>
    <col min="6660" max="6667" width="3.09765625" customWidth="1"/>
    <col min="6668" max="6669" width="1.8984375" customWidth="1"/>
    <col min="6670" max="6696" width="3.09765625" customWidth="1"/>
    <col min="6697" max="6697" width="3.59765625" customWidth="1"/>
    <col min="6698" max="6698" width="3.09765625" customWidth="1"/>
    <col min="6699" max="6700" width="3.59765625" customWidth="1"/>
    <col min="6701" max="6701" width="4.3984375" customWidth="1"/>
    <col min="6702" max="6702" width="5.19921875" customWidth="1"/>
    <col min="6913" max="6913" width="5.09765625" customWidth="1"/>
    <col min="6914" max="6914" width="1.8984375" customWidth="1"/>
    <col min="6915" max="6915" width="2.69921875" customWidth="1"/>
    <col min="6916" max="6923" width="3.09765625" customWidth="1"/>
    <col min="6924" max="6925" width="1.8984375" customWidth="1"/>
    <col min="6926" max="6952" width="3.09765625" customWidth="1"/>
    <col min="6953" max="6953" width="3.59765625" customWidth="1"/>
    <col min="6954" max="6954" width="3.09765625" customWidth="1"/>
    <col min="6955" max="6956" width="3.59765625" customWidth="1"/>
    <col min="6957" max="6957" width="4.3984375" customWidth="1"/>
    <col min="6958" max="6958" width="5.19921875" customWidth="1"/>
    <col min="7169" max="7169" width="5.09765625" customWidth="1"/>
    <col min="7170" max="7170" width="1.8984375" customWidth="1"/>
    <col min="7171" max="7171" width="2.69921875" customWidth="1"/>
    <col min="7172" max="7179" width="3.09765625" customWidth="1"/>
    <col min="7180" max="7181" width="1.8984375" customWidth="1"/>
    <col min="7182" max="7208" width="3.09765625" customWidth="1"/>
    <col min="7209" max="7209" width="3.59765625" customWidth="1"/>
    <col min="7210" max="7210" width="3.09765625" customWidth="1"/>
    <col min="7211" max="7212" width="3.59765625" customWidth="1"/>
    <col min="7213" max="7213" width="4.3984375" customWidth="1"/>
    <col min="7214" max="7214" width="5.19921875" customWidth="1"/>
    <col min="7425" max="7425" width="5.09765625" customWidth="1"/>
    <col min="7426" max="7426" width="1.8984375" customWidth="1"/>
    <col min="7427" max="7427" width="2.69921875" customWidth="1"/>
    <col min="7428" max="7435" width="3.09765625" customWidth="1"/>
    <col min="7436" max="7437" width="1.8984375" customWidth="1"/>
    <col min="7438" max="7464" width="3.09765625" customWidth="1"/>
    <col min="7465" max="7465" width="3.59765625" customWidth="1"/>
    <col min="7466" max="7466" width="3.09765625" customWidth="1"/>
    <col min="7467" max="7468" width="3.59765625" customWidth="1"/>
    <col min="7469" max="7469" width="4.3984375" customWidth="1"/>
    <col min="7470" max="7470" width="5.19921875" customWidth="1"/>
    <col min="7681" max="7681" width="5.09765625" customWidth="1"/>
    <col min="7682" max="7682" width="1.8984375" customWidth="1"/>
    <col min="7683" max="7683" width="2.69921875" customWidth="1"/>
    <col min="7684" max="7691" width="3.09765625" customWidth="1"/>
    <col min="7692" max="7693" width="1.8984375" customWidth="1"/>
    <col min="7694" max="7720" width="3.09765625" customWidth="1"/>
    <col min="7721" max="7721" width="3.59765625" customWidth="1"/>
    <col min="7722" max="7722" width="3.09765625" customWidth="1"/>
    <col min="7723" max="7724" width="3.59765625" customWidth="1"/>
    <col min="7725" max="7725" width="4.3984375" customWidth="1"/>
    <col min="7726" max="7726" width="5.19921875" customWidth="1"/>
    <col min="7937" max="7937" width="5.09765625" customWidth="1"/>
    <col min="7938" max="7938" width="1.8984375" customWidth="1"/>
    <col min="7939" max="7939" width="2.69921875" customWidth="1"/>
    <col min="7940" max="7947" width="3.09765625" customWidth="1"/>
    <col min="7948" max="7949" width="1.8984375" customWidth="1"/>
    <col min="7950" max="7976" width="3.09765625" customWidth="1"/>
    <col min="7977" max="7977" width="3.59765625" customWidth="1"/>
    <col min="7978" max="7978" width="3.09765625" customWidth="1"/>
    <col min="7979" max="7980" width="3.59765625" customWidth="1"/>
    <col min="7981" max="7981" width="4.3984375" customWidth="1"/>
    <col min="7982" max="7982" width="5.19921875" customWidth="1"/>
    <col min="8193" max="8193" width="5.09765625" customWidth="1"/>
    <col min="8194" max="8194" width="1.8984375" customWidth="1"/>
    <col min="8195" max="8195" width="2.69921875" customWidth="1"/>
    <col min="8196" max="8203" width="3.09765625" customWidth="1"/>
    <col min="8204" max="8205" width="1.8984375" customWidth="1"/>
    <col min="8206" max="8232" width="3.09765625" customWidth="1"/>
    <col min="8233" max="8233" width="3.59765625" customWidth="1"/>
    <col min="8234" max="8234" width="3.09765625" customWidth="1"/>
    <col min="8235" max="8236" width="3.59765625" customWidth="1"/>
    <col min="8237" max="8237" width="4.3984375" customWidth="1"/>
    <col min="8238" max="8238" width="5.19921875" customWidth="1"/>
    <col min="8449" max="8449" width="5.09765625" customWidth="1"/>
    <col min="8450" max="8450" width="1.8984375" customWidth="1"/>
    <col min="8451" max="8451" width="2.69921875" customWidth="1"/>
    <col min="8452" max="8459" width="3.09765625" customWidth="1"/>
    <col min="8460" max="8461" width="1.8984375" customWidth="1"/>
    <col min="8462" max="8488" width="3.09765625" customWidth="1"/>
    <col min="8489" max="8489" width="3.59765625" customWidth="1"/>
    <col min="8490" max="8490" width="3.09765625" customWidth="1"/>
    <col min="8491" max="8492" width="3.59765625" customWidth="1"/>
    <col min="8493" max="8493" width="4.3984375" customWidth="1"/>
    <col min="8494" max="8494" width="5.19921875" customWidth="1"/>
    <col min="8705" max="8705" width="5.09765625" customWidth="1"/>
    <col min="8706" max="8706" width="1.8984375" customWidth="1"/>
    <col min="8707" max="8707" width="2.69921875" customWidth="1"/>
    <col min="8708" max="8715" width="3.09765625" customWidth="1"/>
    <col min="8716" max="8717" width="1.8984375" customWidth="1"/>
    <col min="8718" max="8744" width="3.09765625" customWidth="1"/>
    <col min="8745" max="8745" width="3.59765625" customWidth="1"/>
    <col min="8746" max="8746" width="3.09765625" customWidth="1"/>
    <col min="8747" max="8748" width="3.59765625" customWidth="1"/>
    <col min="8749" max="8749" width="4.3984375" customWidth="1"/>
    <col min="8750" max="8750" width="5.19921875" customWidth="1"/>
    <col min="8961" max="8961" width="5.09765625" customWidth="1"/>
    <col min="8962" max="8962" width="1.8984375" customWidth="1"/>
    <col min="8963" max="8963" width="2.69921875" customWidth="1"/>
    <col min="8964" max="8971" width="3.09765625" customWidth="1"/>
    <col min="8972" max="8973" width="1.8984375" customWidth="1"/>
    <col min="8974" max="9000" width="3.09765625" customWidth="1"/>
    <col min="9001" max="9001" width="3.59765625" customWidth="1"/>
    <col min="9002" max="9002" width="3.09765625" customWidth="1"/>
    <col min="9003" max="9004" width="3.59765625" customWidth="1"/>
    <col min="9005" max="9005" width="4.3984375" customWidth="1"/>
    <col min="9006" max="9006" width="5.19921875" customWidth="1"/>
    <col min="9217" max="9217" width="5.09765625" customWidth="1"/>
    <col min="9218" max="9218" width="1.8984375" customWidth="1"/>
    <col min="9219" max="9219" width="2.69921875" customWidth="1"/>
    <col min="9220" max="9227" width="3.09765625" customWidth="1"/>
    <col min="9228" max="9229" width="1.8984375" customWidth="1"/>
    <col min="9230" max="9256" width="3.09765625" customWidth="1"/>
    <col min="9257" max="9257" width="3.59765625" customWidth="1"/>
    <col min="9258" max="9258" width="3.09765625" customWidth="1"/>
    <col min="9259" max="9260" width="3.59765625" customWidth="1"/>
    <col min="9261" max="9261" width="4.3984375" customWidth="1"/>
    <col min="9262" max="9262" width="5.19921875" customWidth="1"/>
    <col min="9473" max="9473" width="5.09765625" customWidth="1"/>
    <col min="9474" max="9474" width="1.8984375" customWidth="1"/>
    <col min="9475" max="9475" width="2.69921875" customWidth="1"/>
    <col min="9476" max="9483" width="3.09765625" customWidth="1"/>
    <col min="9484" max="9485" width="1.8984375" customWidth="1"/>
    <col min="9486" max="9512" width="3.09765625" customWidth="1"/>
    <col min="9513" max="9513" width="3.59765625" customWidth="1"/>
    <col min="9514" max="9514" width="3.09765625" customWidth="1"/>
    <col min="9515" max="9516" width="3.59765625" customWidth="1"/>
    <col min="9517" max="9517" width="4.3984375" customWidth="1"/>
    <col min="9518" max="9518" width="5.19921875" customWidth="1"/>
    <col min="9729" max="9729" width="5.09765625" customWidth="1"/>
    <col min="9730" max="9730" width="1.8984375" customWidth="1"/>
    <col min="9731" max="9731" width="2.69921875" customWidth="1"/>
    <col min="9732" max="9739" width="3.09765625" customWidth="1"/>
    <col min="9740" max="9741" width="1.8984375" customWidth="1"/>
    <col min="9742" max="9768" width="3.09765625" customWidth="1"/>
    <col min="9769" max="9769" width="3.59765625" customWidth="1"/>
    <col min="9770" max="9770" width="3.09765625" customWidth="1"/>
    <col min="9771" max="9772" width="3.59765625" customWidth="1"/>
    <col min="9773" max="9773" width="4.3984375" customWidth="1"/>
    <col min="9774" max="9774" width="5.19921875" customWidth="1"/>
    <col min="9985" max="9985" width="5.09765625" customWidth="1"/>
    <col min="9986" max="9986" width="1.8984375" customWidth="1"/>
    <col min="9987" max="9987" width="2.69921875" customWidth="1"/>
    <col min="9988" max="9995" width="3.09765625" customWidth="1"/>
    <col min="9996" max="9997" width="1.8984375" customWidth="1"/>
    <col min="9998" max="10024" width="3.09765625" customWidth="1"/>
    <col min="10025" max="10025" width="3.59765625" customWidth="1"/>
    <col min="10026" max="10026" width="3.09765625" customWidth="1"/>
    <col min="10027" max="10028" width="3.59765625" customWidth="1"/>
    <col min="10029" max="10029" width="4.3984375" customWidth="1"/>
    <col min="10030" max="10030" width="5.19921875" customWidth="1"/>
    <col min="10241" max="10241" width="5.09765625" customWidth="1"/>
    <col min="10242" max="10242" width="1.8984375" customWidth="1"/>
    <col min="10243" max="10243" width="2.69921875" customWidth="1"/>
    <col min="10244" max="10251" width="3.09765625" customWidth="1"/>
    <col min="10252" max="10253" width="1.8984375" customWidth="1"/>
    <col min="10254" max="10280" width="3.09765625" customWidth="1"/>
    <col min="10281" max="10281" width="3.59765625" customWidth="1"/>
    <col min="10282" max="10282" width="3.09765625" customWidth="1"/>
    <col min="10283" max="10284" width="3.59765625" customWidth="1"/>
    <col min="10285" max="10285" width="4.3984375" customWidth="1"/>
    <col min="10286" max="10286" width="5.19921875" customWidth="1"/>
    <col min="10497" max="10497" width="5.09765625" customWidth="1"/>
    <col min="10498" max="10498" width="1.8984375" customWidth="1"/>
    <col min="10499" max="10499" width="2.69921875" customWidth="1"/>
    <col min="10500" max="10507" width="3.09765625" customWidth="1"/>
    <col min="10508" max="10509" width="1.8984375" customWidth="1"/>
    <col min="10510" max="10536" width="3.09765625" customWidth="1"/>
    <col min="10537" max="10537" width="3.59765625" customWidth="1"/>
    <col min="10538" max="10538" width="3.09765625" customWidth="1"/>
    <col min="10539" max="10540" width="3.59765625" customWidth="1"/>
    <col min="10541" max="10541" width="4.3984375" customWidth="1"/>
    <col min="10542" max="10542" width="5.19921875" customWidth="1"/>
    <col min="10753" max="10753" width="5.09765625" customWidth="1"/>
    <col min="10754" max="10754" width="1.8984375" customWidth="1"/>
    <col min="10755" max="10755" width="2.69921875" customWidth="1"/>
    <col min="10756" max="10763" width="3.09765625" customWidth="1"/>
    <col min="10764" max="10765" width="1.8984375" customWidth="1"/>
    <col min="10766" max="10792" width="3.09765625" customWidth="1"/>
    <col min="10793" max="10793" width="3.59765625" customWidth="1"/>
    <col min="10794" max="10794" width="3.09765625" customWidth="1"/>
    <col min="10795" max="10796" width="3.59765625" customWidth="1"/>
    <col min="10797" max="10797" width="4.3984375" customWidth="1"/>
    <col min="10798" max="10798" width="5.19921875" customWidth="1"/>
    <col min="11009" max="11009" width="5.09765625" customWidth="1"/>
    <col min="11010" max="11010" width="1.8984375" customWidth="1"/>
    <col min="11011" max="11011" width="2.69921875" customWidth="1"/>
    <col min="11012" max="11019" width="3.09765625" customWidth="1"/>
    <col min="11020" max="11021" width="1.8984375" customWidth="1"/>
    <col min="11022" max="11048" width="3.09765625" customWidth="1"/>
    <col min="11049" max="11049" width="3.59765625" customWidth="1"/>
    <col min="11050" max="11050" width="3.09765625" customWidth="1"/>
    <col min="11051" max="11052" width="3.59765625" customWidth="1"/>
    <col min="11053" max="11053" width="4.3984375" customWidth="1"/>
    <col min="11054" max="11054" width="5.19921875" customWidth="1"/>
    <col min="11265" max="11265" width="5.09765625" customWidth="1"/>
    <col min="11266" max="11266" width="1.8984375" customWidth="1"/>
    <col min="11267" max="11267" width="2.69921875" customWidth="1"/>
    <col min="11268" max="11275" width="3.09765625" customWidth="1"/>
    <col min="11276" max="11277" width="1.8984375" customWidth="1"/>
    <col min="11278" max="11304" width="3.09765625" customWidth="1"/>
    <col min="11305" max="11305" width="3.59765625" customWidth="1"/>
    <col min="11306" max="11306" width="3.09765625" customWidth="1"/>
    <col min="11307" max="11308" width="3.59765625" customWidth="1"/>
    <col min="11309" max="11309" width="4.3984375" customWidth="1"/>
    <col min="11310" max="11310" width="5.19921875" customWidth="1"/>
    <col min="11521" max="11521" width="5.09765625" customWidth="1"/>
    <col min="11522" max="11522" width="1.8984375" customWidth="1"/>
    <col min="11523" max="11523" width="2.69921875" customWidth="1"/>
    <col min="11524" max="11531" width="3.09765625" customWidth="1"/>
    <col min="11532" max="11533" width="1.8984375" customWidth="1"/>
    <col min="11534" max="11560" width="3.09765625" customWidth="1"/>
    <col min="11561" max="11561" width="3.59765625" customWidth="1"/>
    <col min="11562" max="11562" width="3.09765625" customWidth="1"/>
    <col min="11563" max="11564" width="3.59765625" customWidth="1"/>
    <col min="11565" max="11565" width="4.3984375" customWidth="1"/>
    <col min="11566" max="11566" width="5.19921875" customWidth="1"/>
    <col min="11777" max="11777" width="5.09765625" customWidth="1"/>
    <col min="11778" max="11778" width="1.8984375" customWidth="1"/>
    <col min="11779" max="11779" width="2.69921875" customWidth="1"/>
    <col min="11780" max="11787" width="3.09765625" customWidth="1"/>
    <col min="11788" max="11789" width="1.8984375" customWidth="1"/>
    <col min="11790" max="11816" width="3.09765625" customWidth="1"/>
    <col min="11817" max="11817" width="3.59765625" customWidth="1"/>
    <col min="11818" max="11818" width="3.09765625" customWidth="1"/>
    <col min="11819" max="11820" width="3.59765625" customWidth="1"/>
    <col min="11821" max="11821" width="4.3984375" customWidth="1"/>
    <col min="11822" max="11822" width="5.19921875" customWidth="1"/>
    <col min="12033" max="12033" width="5.09765625" customWidth="1"/>
    <col min="12034" max="12034" width="1.8984375" customWidth="1"/>
    <col min="12035" max="12035" width="2.69921875" customWidth="1"/>
    <col min="12036" max="12043" width="3.09765625" customWidth="1"/>
    <col min="12044" max="12045" width="1.8984375" customWidth="1"/>
    <col min="12046" max="12072" width="3.09765625" customWidth="1"/>
    <col min="12073" max="12073" width="3.59765625" customWidth="1"/>
    <col min="12074" max="12074" width="3.09765625" customWidth="1"/>
    <col min="12075" max="12076" width="3.59765625" customWidth="1"/>
    <col min="12077" max="12077" width="4.3984375" customWidth="1"/>
    <col min="12078" max="12078" width="5.19921875" customWidth="1"/>
    <col min="12289" max="12289" width="5.09765625" customWidth="1"/>
    <col min="12290" max="12290" width="1.8984375" customWidth="1"/>
    <col min="12291" max="12291" width="2.69921875" customWidth="1"/>
    <col min="12292" max="12299" width="3.09765625" customWidth="1"/>
    <col min="12300" max="12301" width="1.8984375" customWidth="1"/>
    <col min="12302" max="12328" width="3.09765625" customWidth="1"/>
    <col min="12329" max="12329" width="3.59765625" customWidth="1"/>
    <col min="12330" max="12330" width="3.09765625" customWidth="1"/>
    <col min="12331" max="12332" width="3.59765625" customWidth="1"/>
    <col min="12333" max="12333" width="4.3984375" customWidth="1"/>
    <col min="12334" max="12334" width="5.19921875" customWidth="1"/>
    <col min="12545" max="12545" width="5.09765625" customWidth="1"/>
    <col min="12546" max="12546" width="1.8984375" customWidth="1"/>
    <col min="12547" max="12547" width="2.69921875" customWidth="1"/>
    <col min="12548" max="12555" width="3.09765625" customWidth="1"/>
    <col min="12556" max="12557" width="1.8984375" customWidth="1"/>
    <col min="12558" max="12584" width="3.09765625" customWidth="1"/>
    <col min="12585" max="12585" width="3.59765625" customWidth="1"/>
    <col min="12586" max="12586" width="3.09765625" customWidth="1"/>
    <col min="12587" max="12588" width="3.59765625" customWidth="1"/>
    <col min="12589" max="12589" width="4.3984375" customWidth="1"/>
    <col min="12590" max="12590" width="5.19921875" customWidth="1"/>
    <col min="12801" max="12801" width="5.09765625" customWidth="1"/>
    <col min="12802" max="12802" width="1.8984375" customWidth="1"/>
    <col min="12803" max="12803" width="2.69921875" customWidth="1"/>
    <col min="12804" max="12811" width="3.09765625" customWidth="1"/>
    <col min="12812" max="12813" width="1.8984375" customWidth="1"/>
    <col min="12814" max="12840" width="3.09765625" customWidth="1"/>
    <col min="12841" max="12841" width="3.59765625" customWidth="1"/>
    <col min="12842" max="12842" width="3.09765625" customWidth="1"/>
    <col min="12843" max="12844" width="3.59765625" customWidth="1"/>
    <col min="12845" max="12845" width="4.3984375" customWidth="1"/>
    <col min="12846" max="12846" width="5.19921875" customWidth="1"/>
    <col min="13057" max="13057" width="5.09765625" customWidth="1"/>
    <col min="13058" max="13058" width="1.8984375" customWidth="1"/>
    <col min="13059" max="13059" width="2.69921875" customWidth="1"/>
    <col min="13060" max="13067" width="3.09765625" customWidth="1"/>
    <col min="13068" max="13069" width="1.8984375" customWidth="1"/>
    <col min="13070" max="13096" width="3.09765625" customWidth="1"/>
    <col min="13097" max="13097" width="3.59765625" customWidth="1"/>
    <col min="13098" max="13098" width="3.09765625" customWidth="1"/>
    <col min="13099" max="13100" width="3.59765625" customWidth="1"/>
    <col min="13101" max="13101" width="4.3984375" customWidth="1"/>
    <col min="13102" max="13102" width="5.19921875" customWidth="1"/>
    <col min="13313" max="13313" width="5.09765625" customWidth="1"/>
    <col min="13314" max="13314" width="1.8984375" customWidth="1"/>
    <col min="13315" max="13315" width="2.69921875" customWidth="1"/>
    <col min="13316" max="13323" width="3.09765625" customWidth="1"/>
    <col min="13324" max="13325" width="1.8984375" customWidth="1"/>
    <col min="13326" max="13352" width="3.09765625" customWidth="1"/>
    <col min="13353" max="13353" width="3.59765625" customWidth="1"/>
    <col min="13354" max="13354" width="3.09765625" customWidth="1"/>
    <col min="13355" max="13356" width="3.59765625" customWidth="1"/>
    <col min="13357" max="13357" width="4.3984375" customWidth="1"/>
    <col min="13358" max="13358" width="5.19921875" customWidth="1"/>
    <col min="13569" max="13569" width="5.09765625" customWidth="1"/>
    <col min="13570" max="13570" width="1.8984375" customWidth="1"/>
    <col min="13571" max="13571" width="2.69921875" customWidth="1"/>
    <col min="13572" max="13579" width="3.09765625" customWidth="1"/>
    <col min="13580" max="13581" width="1.8984375" customWidth="1"/>
    <col min="13582" max="13608" width="3.09765625" customWidth="1"/>
    <col min="13609" max="13609" width="3.59765625" customWidth="1"/>
    <col min="13610" max="13610" width="3.09765625" customWidth="1"/>
    <col min="13611" max="13612" width="3.59765625" customWidth="1"/>
    <col min="13613" max="13613" width="4.3984375" customWidth="1"/>
    <col min="13614" max="13614" width="5.19921875" customWidth="1"/>
    <col min="13825" max="13825" width="5.09765625" customWidth="1"/>
    <col min="13826" max="13826" width="1.8984375" customWidth="1"/>
    <col min="13827" max="13827" width="2.69921875" customWidth="1"/>
    <col min="13828" max="13835" width="3.09765625" customWidth="1"/>
    <col min="13836" max="13837" width="1.8984375" customWidth="1"/>
    <col min="13838" max="13864" width="3.09765625" customWidth="1"/>
    <col min="13865" max="13865" width="3.59765625" customWidth="1"/>
    <col min="13866" max="13866" width="3.09765625" customWidth="1"/>
    <col min="13867" max="13868" width="3.59765625" customWidth="1"/>
    <col min="13869" max="13869" width="4.3984375" customWidth="1"/>
    <col min="13870" max="13870" width="5.19921875" customWidth="1"/>
    <col min="14081" max="14081" width="5.09765625" customWidth="1"/>
    <col min="14082" max="14082" width="1.8984375" customWidth="1"/>
    <col min="14083" max="14083" width="2.69921875" customWidth="1"/>
    <col min="14084" max="14091" width="3.09765625" customWidth="1"/>
    <col min="14092" max="14093" width="1.8984375" customWidth="1"/>
    <col min="14094" max="14120" width="3.09765625" customWidth="1"/>
    <col min="14121" max="14121" width="3.59765625" customWidth="1"/>
    <col min="14122" max="14122" width="3.09765625" customWidth="1"/>
    <col min="14123" max="14124" width="3.59765625" customWidth="1"/>
    <col min="14125" max="14125" width="4.3984375" customWidth="1"/>
    <col min="14126" max="14126" width="5.19921875" customWidth="1"/>
    <col min="14337" max="14337" width="5.09765625" customWidth="1"/>
    <col min="14338" max="14338" width="1.8984375" customWidth="1"/>
    <col min="14339" max="14339" width="2.69921875" customWidth="1"/>
    <col min="14340" max="14347" width="3.09765625" customWidth="1"/>
    <col min="14348" max="14349" width="1.8984375" customWidth="1"/>
    <col min="14350" max="14376" width="3.09765625" customWidth="1"/>
    <col min="14377" max="14377" width="3.59765625" customWidth="1"/>
    <col min="14378" max="14378" width="3.09765625" customWidth="1"/>
    <col min="14379" max="14380" width="3.59765625" customWidth="1"/>
    <col min="14381" max="14381" width="4.3984375" customWidth="1"/>
    <col min="14382" max="14382" width="5.19921875" customWidth="1"/>
    <col min="14593" max="14593" width="5.09765625" customWidth="1"/>
    <col min="14594" max="14594" width="1.8984375" customWidth="1"/>
    <col min="14595" max="14595" width="2.69921875" customWidth="1"/>
    <col min="14596" max="14603" width="3.09765625" customWidth="1"/>
    <col min="14604" max="14605" width="1.8984375" customWidth="1"/>
    <col min="14606" max="14632" width="3.09765625" customWidth="1"/>
    <col min="14633" max="14633" width="3.59765625" customWidth="1"/>
    <col min="14634" max="14634" width="3.09765625" customWidth="1"/>
    <col min="14635" max="14636" width="3.59765625" customWidth="1"/>
    <col min="14637" max="14637" width="4.3984375" customWidth="1"/>
    <col min="14638" max="14638" width="5.19921875" customWidth="1"/>
    <col min="14849" max="14849" width="5.09765625" customWidth="1"/>
    <col min="14850" max="14850" width="1.8984375" customWidth="1"/>
    <col min="14851" max="14851" width="2.69921875" customWidth="1"/>
    <col min="14852" max="14859" width="3.09765625" customWidth="1"/>
    <col min="14860" max="14861" width="1.8984375" customWidth="1"/>
    <col min="14862" max="14888" width="3.09765625" customWidth="1"/>
    <col min="14889" max="14889" width="3.59765625" customWidth="1"/>
    <col min="14890" max="14890" width="3.09765625" customWidth="1"/>
    <col min="14891" max="14892" width="3.59765625" customWidth="1"/>
    <col min="14893" max="14893" width="4.3984375" customWidth="1"/>
    <col min="14894" max="14894" width="5.19921875" customWidth="1"/>
    <col min="15105" max="15105" width="5.09765625" customWidth="1"/>
    <col min="15106" max="15106" width="1.8984375" customWidth="1"/>
    <col min="15107" max="15107" width="2.69921875" customWidth="1"/>
    <col min="15108" max="15115" width="3.09765625" customWidth="1"/>
    <col min="15116" max="15117" width="1.8984375" customWidth="1"/>
    <col min="15118" max="15144" width="3.09765625" customWidth="1"/>
    <col min="15145" max="15145" width="3.59765625" customWidth="1"/>
    <col min="15146" max="15146" width="3.09765625" customWidth="1"/>
    <col min="15147" max="15148" width="3.59765625" customWidth="1"/>
    <col min="15149" max="15149" width="4.3984375" customWidth="1"/>
    <col min="15150" max="15150" width="5.19921875" customWidth="1"/>
    <col min="15361" max="15361" width="5.09765625" customWidth="1"/>
    <col min="15362" max="15362" width="1.8984375" customWidth="1"/>
    <col min="15363" max="15363" width="2.69921875" customWidth="1"/>
    <col min="15364" max="15371" width="3.09765625" customWidth="1"/>
    <col min="15372" max="15373" width="1.8984375" customWidth="1"/>
    <col min="15374" max="15400" width="3.09765625" customWidth="1"/>
    <col min="15401" max="15401" width="3.59765625" customWidth="1"/>
    <col min="15402" max="15402" width="3.09765625" customWidth="1"/>
    <col min="15403" max="15404" width="3.59765625" customWidth="1"/>
    <col min="15405" max="15405" width="4.3984375" customWidth="1"/>
    <col min="15406" max="15406" width="5.19921875" customWidth="1"/>
    <col min="15617" max="15617" width="5.09765625" customWidth="1"/>
    <col min="15618" max="15618" width="1.8984375" customWidth="1"/>
    <col min="15619" max="15619" width="2.69921875" customWidth="1"/>
    <col min="15620" max="15627" width="3.09765625" customWidth="1"/>
    <col min="15628" max="15629" width="1.8984375" customWidth="1"/>
    <col min="15630" max="15656" width="3.09765625" customWidth="1"/>
    <col min="15657" max="15657" width="3.59765625" customWidth="1"/>
    <col min="15658" max="15658" width="3.09765625" customWidth="1"/>
    <col min="15659" max="15660" width="3.59765625" customWidth="1"/>
    <col min="15661" max="15661" width="4.3984375" customWidth="1"/>
    <col min="15662" max="15662" width="5.19921875" customWidth="1"/>
    <col min="15873" max="15873" width="5.09765625" customWidth="1"/>
    <col min="15874" max="15874" width="1.8984375" customWidth="1"/>
    <col min="15875" max="15875" width="2.69921875" customWidth="1"/>
    <col min="15876" max="15883" width="3.09765625" customWidth="1"/>
    <col min="15884" max="15885" width="1.8984375" customWidth="1"/>
    <col min="15886" max="15912" width="3.09765625" customWidth="1"/>
    <col min="15913" max="15913" width="3.59765625" customWidth="1"/>
    <col min="15914" max="15914" width="3.09765625" customWidth="1"/>
    <col min="15915" max="15916" width="3.59765625" customWidth="1"/>
    <col min="15917" max="15917" width="4.3984375" customWidth="1"/>
    <col min="15918" max="15918" width="5.19921875" customWidth="1"/>
    <col min="16129" max="16129" width="5.09765625" customWidth="1"/>
    <col min="16130" max="16130" width="1.8984375" customWidth="1"/>
    <col min="16131" max="16131" width="2.69921875" customWidth="1"/>
    <col min="16132" max="16139" width="3.09765625" customWidth="1"/>
    <col min="16140" max="16141" width="1.8984375" customWidth="1"/>
    <col min="16142" max="16168" width="3.09765625" customWidth="1"/>
    <col min="16169" max="16169" width="3.59765625" customWidth="1"/>
    <col min="16170" max="16170" width="3.09765625" customWidth="1"/>
    <col min="16171" max="16172" width="3.59765625" customWidth="1"/>
    <col min="16173" max="16173" width="4.3984375" customWidth="1"/>
    <col min="16174" max="16174" width="5.19921875" customWidth="1"/>
  </cols>
  <sheetData>
    <row r="1" spans="2:45">
      <c r="B1" t="s">
        <v>86</v>
      </c>
      <c r="AL1" s="124"/>
      <c r="AM1" s="124"/>
    </row>
    <row r="2" spans="2:45">
      <c r="AL2" s="110"/>
      <c r="AM2" s="125"/>
      <c r="AN2" s="125"/>
      <c r="AO2" s="110" t="s">
        <v>55</v>
      </c>
      <c r="AP2" s="111"/>
      <c r="AQ2" s="110" t="s">
        <v>87</v>
      </c>
      <c r="AR2" s="111"/>
      <c r="AS2" s="110" t="s">
        <v>88</v>
      </c>
    </row>
    <row r="5" spans="2:45">
      <c r="B5" t="s">
        <v>89</v>
      </c>
    </row>
    <row r="6" spans="2:45" ht="24.9" customHeight="1">
      <c r="B6" s="126" t="s">
        <v>90</v>
      </c>
      <c r="C6" s="126"/>
      <c r="D6" s="126"/>
      <c r="E6" s="126"/>
      <c r="F6" s="126"/>
      <c r="G6" s="126"/>
      <c r="H6" s="126"/>
      <c r="I6" s="126"/>
      <c r="J6" s="126"/>
      <c r="K6" s="126"/>
      <c r="L6" s="126"/>
      <c r="M6" s="126"/>
      <c r="N6" s="126"/>
      <c r="O6" s="126"/>
      <c r="P6" s="126"/>
      <c r="Q6" s="126"/>
      <c r="R6" s="112" t="s">
        <v>91</v>
      </c>
    </row>
    <row r="7" spans="2:45" ht="5.0999999999999996" customHeight="1">
      <c r="B7" s="112"/>
      <c r="R7" s="112"/>
      <c r="AC7" s="127"/>
      <c r="AD7" s="127"/>
      <c r="AE7" s="127"/>
      <c r="AF7" s="127"/>
      <c r="AG7" s="127"/>
      <c r="AH7" s="127"/>
      <c r="AI7" s="127"/>
      <c r="AJ7" s="127"/>
      <c r="AK7" s="127"/>
      <c r="AL7" s="127"/>
      <c r="AM7" s="127"/>
      <c r="AN7" s="127"/>
    </row>
    <row r="8" spans="2:45">
      <c r="B8" s="112"/>
      <c r="R8" s="112"/>
      <c r="Y8" s="113" t="s">
        <v>92</v>
      </c>
      <c r="Z8" s="114"/>
      <c r="AA8" s="114"/>
      <c r="AB8" s="114"/>
      <c r="AC8" s="128"/>
      <c r="AD8" s="128"/>
      <c r="AE8" s="128"/>
      <c r="AF8" s="128"/>
      <c r="AG8" s="128"/>
      <c r="AH8" s="128"/>
      <c r="AI8" s="128"/>
      <c r="AJ8" s="128"/>
      <c r="AK8" s="128"/>
      <c r="AL8" s="128"/>
      <c r="AM8" s="128"/>
      <c r="AN8" s="128"/>
    </row>
    <row r="9" spans="2:45" ht="20.100000000000001" customHeight="1"/>
    <row r="10" spans="2:45" ht="20.100000000000001" customHeight="1"/>
    <row r="11" spans="2:45" ht="25.8">
      <c r="B11" s="129" t="s">
        <v>93</v>
      </c>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row>
    <row r="12" spans="2:45" ht="35.25" customHeight="1">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row>
    <row r="13" spans="2:45" ht="5.0999999999999996" customHeight="1">
      <c r="B13" s="115"/>
      <c r="C13" s="115"/>
      <c r="D13" s="115"/>
      <c r="E13" s="115"/>
      <c r="F13" s="115"/>
      <c r="G13" s="115"/>
      <c r="H13" s="115"/>
      <c r="I13" s="115"/>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15"/>
      <c r="AJ13" s="115"/>
      <c r="AK13" s="115"/>
      <c r="AL13" s="115"/>
      <c r="AM13" s="115"/>
      <c r="AN13" s="115"/>
      <c r="AO13" s="115"/>
      <c r="AP13" s="115"/>
      <c r="AQ13" s="115"/>
      <c r="AR13" s="115"/>
    </row>
    <row r="14" spans="2:45" ht="15" customHeight="1">
      <c r="B14" s="116" t="s">
        <v>94</v>
      </c>
      <c r="C14" s="116"/>
      <c r="D14" s="116"/>
      <c r="E14" s="116"/>
      <c r="F14" s="116"/>
      <c r="G14" s="116"/>
      <c r="H14" s="116"/>
      <c r="I14" s="116"/>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16" t="s">
        <v>95</v>
      </c>
    </row>
    <row r="15" spans="2:45" ht="27.9" customHeight="1">
      <c r="B15" t="s">
        <v>96</v>
      </c>
    </row>
    <row r="16" spans="2:45" ht="12.9" customHeight="1">
      <c r="B16" s="117"/>
      <c r="C16" t="s">
        <v>97</v>
      </c>
    </row>
    <row r="17" spans="2:42" ht="6.9" customHeight="1">
      <c r="S17" s="127"/>
      <c r="T17" s="127"/>
      <c r="U17" s="127"/>
      <c r="V17" s="127"/>
      <c r="W17" s="127"/>
    </row>
    <row r="18" spans="2:42" ht="12.9" customHeight="1">
      <c r="B18" s="117"/>
      <c r="C18" t="s">
        <v>98</v>
      </c>
      <c r="M18" s="114"/>
      <c r="N18" s="114"/>
      <c r="O18" s="114"/>
      <c r="P18" s="114"/>
      <c r="Q18" s="114"/>
      <c r="R18" s="114"/>
      <c r="S18" s="128"/>
      <c r="T18" s="128"/>
      <c r="U18" s="128"/>
      <c r="V18" s="128"/>
      <c r="W18" s="128"/>
      <c r="X18" s="118" t="s">
        <v>99</v>
      </c>
      <c r="Y18" t="s">
        <v>100</v>
      </c>
    </row>
    <row r="19" spans="2:42" ht="20.100000000000001" customHeight="1"/>
    <row r="20" spans="2:42" ht="20.100000000000001" customHeight="1">
      <c r="B20" t="s">
        <v>101</v>
      </c>
    </row>
    <row r="21" spans="2:42" ht="20.100000000000001" customHeight="1">
      <c r="C21" t="s">
        <v>102</v>
      </c>
    </row>
    <row r="23" spans="2:42">
      <c r="AL23" s="130" t="s">
        <v>103</v>
      </c>
      <c r="AM23" s="130"/>
      <c r="AN23" s="130"/>
    </row>
    <row r="24" spans="2:42" ht="24.9" customHeight="1">
      <c r="E24" s="131" t="s">
        <v>104</v>
      </c>
      <c r="F24" s="131"/>
      <c r="G24" s="131"/>
      <c r="H24" s="131"/>
      <c r="I24" s="131"/>
      <c r="J24" s="131"/>
      <c r="K24" s="131"/>
      <c r="L24" s="132" t="s">
        <v>105</v>
      </c>
      <c r="M24" s="133"/>
      <c r="N24" s="133"/>
      <c r="O24" s="133"/>
      <c r="P24" s="133"/>
      <c r="Q24" s="133"/>
      <c r="R24" s="133"/>
      <c r="S24" s="134"/>
      <c r="T24" s="131" t="s">
        <v>106</v>
      </c>
      <c r="U24" s="131"/>
      <c r="V24" s="131"/>
      <c r="W24" s="131"/>
      <c r="X24" s="131"/>
      <c r="Y24" s="131"/>
      <c r="Z24" s="131"/>
      <c r="AA24" s="131" t="s">
        <v>107</v>
      </c>
      <c r="AB24" s="131"/>
      <c r="AC24" s="131"/>
      <c r="AD24" s="131"/>
      <c r="AE24" s="131"/>
      <c r="AF24" s="131"/>
      <c r="AG24" s="131"/>
      <c r="AH24" s="131" t="s">
        <v>108</v>
      </c>
      <c r="AI24" s="131"/>
      <c r="AJ24" s="131"/>
      <c r="AK24" s="131"/>
      <c r="AL24" s="131"/>
      <c r="AM24" s="131"/>
      <c r="AN24" s="131"/>
    </row>
    <row r="25" spans="2:42" ht="24.9" customHeight="1">
      <c r="E25" s="136"/>
      <c r="F25" s="137"/>
      <c r="G25" s="137"/>
      <c r="H25" s="137"/>
      <c r="I25" s="137"/>
      <c r="J25" s="137"/>
      <c r="K25" s="138"/>
      <c r="L25" s="136"/>
      <c r="M25" s="137"/>
      <c r="N25" s="137"/>
      <c r="O25" s="137"/>
      <c r="P25" s="137"/>
      <c r="Q25" s="137"/>
      <c r="R25" s="137"/>
      <c r="S25" s="138"/>
      <c r="T25" s="136"/>
      <c r="U25" s="137"/>
      <c r="V25" s="137"/>
      <c r="W25" s="137"/>
      <c r="X25" s="137"/>
      <c r="Y25" s="137"/>
      <c r="Z25" s="138"/>
      <c r="AA25" s="136"/>
      <c r="AB25" s="137"/>
      <c r="AC25" s="137"/>
      <c r="AD25" s="137"/>
      <c r="AE25" s="137"/>
      <c r="AF25" s="137"/>
      <c r="AG25" s="138"/>
      <c r="AH25" s="136" t="str">
        <f>IF(T25="","",T25-AA25)</f>
        <v/>
      </c>
      <c r="AI25" s="137"/>
      <c r="AJ25" s="137"/>
      <c r="AK25" s="137"/>
      <c r="AL25" s="137"/>
      <c r="AM25" s="137"/>
      <c r="AN25" s="138"/>
    </row>
    <row r="26" spans="2:42" ht="24.9" customHeight="1">
      <c r="M26" t="s">
        <v>109</v>
      </c>
    </row>
    <row r="27" spans="2:42" ht="20.100000000000001" customHeight="1">
      <c r="O27" s="139" t="s">
        <v>110</v>
      </c>
      <c r="P27" s="131"/>
      <c r="Q27" s="131"/>
      <c r="R27" s="131"/>
      <c r="S27" s="131"/>
      <c r="T27" s="131"/>
      <c r="U27" s="131"/>
      <c r="V27" s="139" t="s">
        <v>111</v>
      </c>
      <c r="W27" s="131"/>
      <c r="X27" s="131"/>
      <c r="Y27" s="131"/>
      <c r="Z27" s="131"/>
      <c r="AA27" s="131"/>
      <c r="AB27" s="131"/>
      <c r="AC27" s="139" t="s">
        <v>112</v>
      </c>
      <c r="AD27" s="131"/>
      <c r="AE27" s="131"/>
      <c r="AF27" s="131"/>
      <c r="AG27" s="131"/>
      <c r="AH27" s="131"/>
      <c r="AI27" s="131"/>
      <c r="AJ27" s="139" t="s">
        <v>113</v>
      </c>
      <c r="AK27" s="131"/>
      <c r="AL27" s="131"/>
      <c r="AM27" s="131"/>
      <c r="AN27" s="131"/>
      <c r="AO27" s="131"/>
      <c r="AP27" s="131"/>
    </row>
    <row r="28" spans="2:42" ht="20.100000000000001" customHeight="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row>
    <row r="29" spans="2:42" ht="24.9" customHeight="1">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row>
    <row r="31" spans="2:42" ht="20.100000000000001" customHeight="1">
      <c r="B31" t="s">
        <v>114</v>
      </c>
    </row>
    <row r="32" spans="2:42" ht="20.100000000000001" customHeight="1">
      <c r="B32" t="s">
        <v>115</v>
      </c>
    </row>
    <row r="33" spans="2:2" ht="20.100000000000001" customHeight="1">
      <c r="B33" t="s">
        <v>116</v>
      </c>
    </row>
    <row r="34" spans="2:2" ht="20.100000000000001" customHeight="1">
      <c r="B34" t="s">
        <v>117</v>
      </c>
    </row>
    <row r="35" spans="2:2" ht="409.5" customHeight="1"/>
    <row r="36" spans="2:2" ht="200.25" customHeight="1"/>
  </sheetData>
  <mergeCells count="26">
    <mergeCell ref="O29:U29"/>
    <mergeCell ref="V29:AB29"/>
    <mergeCell ref="AC29:AI29"/>
    <mergeCell ref="AJ29:AP29"/>
    <mergeCell ref="E25:K25"/>
    <mergeCell ref="L25:S25"/>
    <mergeCell ref="T25:Z25"/>
    <mergeCell ref="AA25:AG25"/>
    <mergeCell ref="AH25:AN25"/>
    <mergeCell ref="O27:U28"/>
    <mergeCell ref="V27:AB28"/>
    <mergeCell ref="AC27:AI28"/>
    <mergeCell ref="AJ27:AP28"/>
    <mergeCell ref="S17:W18"/>
    <mergeCell ref="AL23:AN23"/>
    <mergeCell ref="E24:K24"/>
    <mergeCell ref="L24:S24"/>
    <mergeCell ref="T24:Z24"/>
    <mergeCell ref="AA24:AG24"/>
    <mergeCell ref="AH24:AN24"/>
    <mergeCell ref="J13:AH14"/>
    <mergeCell ref="AL1:AM1"/>
    <mergeCell ref="AM2:AN2"/>
    <mergeCell ref="B6:Q6"/>
    <mergeCell ref="AC7:AN8"/>
    <mergeCell ref="B11:AR11"/>
  </mergeCells>
  <phoneticPr fontId="3"/>
  <dataValidations count="1">
    <dataValidation type="list" allowBlank="1" showInputMessage="1" showErrorMessage="1"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xr:uid="{4AE45256-4C9F-41FA-913E-9F6F56FFA7B0}">
      <formula1>"レ,　"</formula1>
    </dataValidation>
  </dataValidations>
  <printOptions horizontalCentered="1"/>
  <pageMargins left="0.43307086614173229" right="0.43307086614173229" top="0.35433070866141736" bottom="0.35433070866141736" header="0.31496062992125984" footer="0.31496062992125984"/>
  <pageSetup paperSize="9" scale="83"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BA06-436B-4FFB-BB91-D7D9ABB72D46}">
  <dimension ref="B1:AK64"/>
  <sheetViews>
    <sheetView tabSelected="1" view="pageBreakPreview" zoomScaleNormal="100" zoomScaleSheetLayoutView="100" workbookViewId="0">
      <selection activeCell="N15" sqref="N15:AD16"/>
    </sheetView>
  </sheetViews>
  <sheetFormatPr defaultRowHeight="18"/>
  <cols>
    <col min="1" max="4" width="3.09765625" customWidth="1"/>
    <col min="5" max="5" width="3.59765625" customWidth="1"/>
    <col min="6" max="35" width="3.09765625" customWidth="1"/>
    <col min="36" max="58" width="3.59765625" customWidth="1"/>
    <col min="257" max="260" width="3.09765625" customWidth="1"/>
    <col min="261" max="261" width="3.59765625" customWidth="1"/>
    <col min="262" max="291" width="3.09765625" customWidth="1"/>
    <col min="292" max="314" width="3.59765625" customWidth="1"/>
    <col min="513" max="516" width="3.09765625" customWidth="1"/>
    <col min="517" max="517" width="3.59765625" customWidth="1"/>
    <col min="518" max="547" width="3.09765625" customWidth="1"/>
    <col min="548" max="570" width="3.59765625" customWidth="1"/>
    <col min="769" max="772" width="3.09765625" customWidth="1"/>
    <col min="773" max="773" width="3.59765625" customWidth="1"/>
    <col min="774" max="803" width="3.09765625" customWidth="1"/>
    <col min="804" max="826" width="3.59765625" customWidth="1"/>
    <col min="1025" max="1028" width="3.09765625" customWidth="1"/>
    <col min="1029" max="1029" width="3.59765625" customWidth="1"/>
    <col min="1030" max="1059" width="3.09765625" customWidth="1"/>
    <col min="1060" max="1082" width="3.59765625" customWidth="1"/>
    <col min="1281" max="1284" width="3.09765625" customWidth="1"/>
    <col min="1285" max="1285" width="3.59765625" customWidth="1"/>
    <col min="1286" max="1315" width="3.09765625" customWidth="1"/>
    <col min="1316" max="1338" width="3.59765625" customWidth="1"/>
    <col min="1537" max="1540" width="3.09765625" customWidth="1"/>
    <col min="1541" max="1541" width="3.59765625" customWidth="1"/>
    <col min="1542" max="1571" width="3.09765625" customWidth="1"/>
    <col min="1572" max="1594" width="3.59765625" customWidth="1"/>
    <col min="1793" max="1796" width="3.09765625" customWidth="1"/>
    <col min="1797" max="1797" width="3.59765625" customWidth="1"/>
    <col min="1798" max="1827" width="3.09765625" customWidth="1"/>
    <col min="1828" max="1850" width="3.59765625" customWidth="1"/>
    <col min="2049" max="2052" width="3.09765625" customWidth="1"/>
    <col min="2053" max="2053" width="3.59765625" customWidth="1"/>
    <col min="2054" max="2083" width="3.09765625" customWidth="1"/>
    <col min="2084" max="2106" width="3.59765625" customWidth="1"/>
    <col min="2305" max="2308" width="3.09765625" customWidth="1"/>
    <col min="2309" max="2309" width="3.59765625" customWidth="1"/>
    <col min="2310" max="2339" width="3.09765625" customWidth="1"/>
    <col min="2340" max="2362" width="3.59765625" customWidth="1"/>
    <col min="2561" max="2564" width="3.09765625" customWidth="1"/>
    <col min="2565" max="2565" width="3.59765625" customWidth="1"/>
    <col min="2566" max="2595" width="3.09765625" customWidth="1"/>
    <col min="2596" max="2618" width="3.59765625" customWidth="1"/>
    <col min="2817" max="2820" width="3.09765625" customWidth="1"/>
    <col min="2821" max="2821" width="3.59765625" customWidth="1"/>
    <col min="2822" max="2851" width="3.09765625" customWidth="1"/>
    <col min="2852" max="2874" width="3.59765625" customWidth="1"/>
    <col min="3073" max="3076" width="3.09765625" customWidth="1"/>
    <col min="3077" max="3077" width="3.59765625" customWidth="1"/>
    <col min="3078" max="3107" width="3.09765625" customWidth="1"/>
    <col min="3108" max="3130" width="3.59765625" customWidth="1"/>
    <col min="3329" max="3332" width="3.09765625" customWidth="1"/>
    <col min="3333" max="3333" width="3.59765625" customWidth="1"/>
    <col min="3334" max="3363" width="3.09765625" customWidth="1"/>
    <col min="3364" max="3386" width="3.59765625" customWidth="1"/>
    <col min="3585" max="3588" width="3.09765625" customWidth="1"/>
    <col min="3589" max="3589" width="3.59765625" customWidth="1"/>
    <col min="3590" max="3619" width="3.09765625" customWidth="1"/>
    <col min="3620" max="3642" width="3.59765625" customWidth="1"/>
    <col min="3841" max="3844" width="3.09765625" customWidth="1"/>
    <col min="3845" max="3845" width="3.59765625" customWidth="1"/>
    <col min="3846" max="3875" width="3.09765625" customWidth="1"/>
    <col min="3876" max="3898" width="3.59765625" customWidth="1"/>
    <col min="4097" max="4100" width="3.09765625" customWidth="1"/>
    <col min="4101" max="4101" width="3.59765625" customWidth="1"/>
    <col min="4102" max="4131" width="3.09765625" customWidth="1"/>
    <col min="4132" max="4154" width="3.59765625" customWidth="1"/>
    <col min="4353" max="4356" width="3.09765625" customWidth="1"/>
    <col min="4357" max="4357" width="3.59765625" customWidth="1"/>
    <col min="4358" max="4387" width="3.09765625" customWidth="1"/>
    <col min="4388" max="4410" width="3.59765625" customWidth="1"/>
    <col min="4609" max="4612" width="3.09765625" customWidth="1"/>
    <col min="4613" max="4613" width="3.59765625" customWidth="1"/>
    <col min="4614" max="4643" width="3.09765625" customWidth="1"/>
    <col min="4644" max="4666" width="3.59765625" customWidth="1"/>
    <col min="4865" max="4868" width="3.09765625" customWidth="1"/>
    <col min="4869" max="4869" width="3.59765625" customWidth="1"/>
    <col min="4870" max="4899" width="3.09765625" customWidth="1"/>
    <col min="4900" max="4922" width="3.59765625" customWidth="1"/>
    <col min="5121" max="5124" width="3.09765625" customWidth="1"/>
    <col min="5125" max="5125" width="3.59765625" customWidth="1"/>
    <col min="5126" max="5155" width="3.09765625" customWidth="1"/>
    <col min="5156" max="5178" width="3.59765625" customWidth="1"/>
    <col min="5377" max="5380" width="3.09765625" customWidth="1"/>
    <col min="5381" max="5381" width="3.59765625" customWidth="1"/>
    <col min="5382" max="5411" width="3.09765625" customWidth="1"/>
    <col min="5412" max="5434" width="3.59765625" customWidth="1"/>
    <col min="5633" max="5636" width="3.09765625" customWidth="1"/>
    <col min="5637" max="5637" width="3.59765625" customWidth="1"/>
    <col min="5638" max="5667" width="3.09765625" customWidth="1"/>
    <col min="5668" max="5690" width="3.59765625" customWidth="1"/>
    <col min="5889" max="5892" width="3.09765625" customWidth="1"/>
    <col min="5893" max="5893" width="3.59765625" customWidth="1"/>
    <col min="5894" max="5923" width="3.09765625" customWidth="1"/>
    <col min="5924" max="5946" width="3.59765625" customWidth="1"/>
    <col min="6145" max="6148" width="3.09765625" customWidth="1"/>
    <col min="6149" max="6149" width="3.59765625" customWidth="1"/>
    <col min="6150" max="6179" width="3.09765625" customWidth="1"/>
    <col min="6180" max="6202" width="3.59765625" customWidth="1"/>
    <col min="6401" max="6404" width="3.09765625" customWidth="1"/>
    <col min="6405" max="6405" width="3.59765625" customWidth="1"/>
    <col min="6406" max="6435" width="3.09765625" customWidth="1"/>
    <col min="6436" max="6458" width="3.59765625" customWidth="1"/>
    <col min="6657" max="6660" width="3.09765625" customWidth="1"/>
    <col min="6661" max="6661" width="3.59765625" customWidth="1"/>
    <col min="6662" max="6691" width="3.09765625" customWidth="1"/>
    <col min="6692" max="6714" width="3.59765625" customWidth="1"/>
    <col min="6913" max="6916" width="3.09765625" customWidth="1"/>
    <col min="6917" max="6917" width="3.59765625" customWidth="1"/>
    <col min="6918" max="6947" width="3.09765625" customWidth="1"/>
    <col min="6948" max="6970" width="3.59765625" customWidth="1"/>
    <col min="7169" max="7172" width="3.09765625" customWidth="1"/>
    <col min="7173" max="7173" width="3.59765625" customWidth="1"/>
    <col min="7174" max="7203" width="3.09765625" customWidth="1"/>
    <col min="7204" max="7226" width="3.59765625" customWidth="1"/>
    <col min="7425" max="7428" width="3.09765625" customWidth="1"/>
    <col min="7429" max="7429" width="3.59765625" customWidth="1"/>
    <col min="7430" max="7459" width="3.09765625" customWidth="1"/>
    <col min="7460" max="7482" width="3.59765625" customWidth="1"/>
    <col min="7681" max="7684" width="3.09765625" customWidth="1"/>
    <col min="7685" max="7685" width="3.59765625" customWidth="1"/>
    <col min="7686" max="7715" width="3.09765625" customWidth="1"/>
    <col min="7716" max="7738" width="3.59765625" customWidth="1"/>
    <col min="7937" max="7940" width="3.09765625" customWidth="1"/>
    <col min="7941" max="7941" width="3.59765625" customWidth="1"/>
    <col min="7942" max="7971" width="3.09765625" customWidth="1"/>
    <col min="7972" max="7994" width="3.59765625" customWidth="1"/>
    <col min="8193" max="8196" width="3.09765625" customWidth="1"/>
    <col min="8197" max="8197" width="3.59765625" customWidth="1"/>
    <col min="8198" max="8227" width="3.09765625" customWidth="1"/>
    <col min="8228" max="8250" width="3.59765625" customWidth="1"/>
    <col min="8449" max="8452" width="3.09765625" customWidth="1"/>
    <col min="8453" max="8453" width="3.59765625" customWidth="1"/>
    <col min="8454" max="8483" width="3.09765625" customWidth="1"/>
    <col min="8484" max="8506" width="3.59765625" customWidth="1"/>
    <col min="8705" max="8708" width="3.09765625" customWidth="1"/>
    <col min="8709" max="8709" width="3.59765625" customWidth="1"/>
    <col min="8710" max="8739" width="3.09765625" customWidth="1"/>
    <col min="8740" max="8762" width="3.59765625" customWidth="1"/>
    <col min="8961" max="8964" width="3.09765625" customWidth="1"/>
    <col min="8965" max="8965" width="3.59765625" customWidth="1"/>
    <col min="8966" max="8995" width="3.09765625" customWidth="1"/>
    <col min="8996" max="9018" width="3.59765625" customWidth="1"/>
    <col min="9217" max="9220" width="3.09765625" customWidth="1"/>
    <col min="9221" max="9221" width="3.59765625" customWidth="1"/>
    <col min="9222" max="9251" width="3.09765625" customWidth="1"/>
    <col min="9252" max="9274" width="3.59765625" customWidth="1"/>
    <col min="9473" max="9476" width="3.09765625" customWidth="1"/>
    <col min="9477" max="9477" width="3.59765625" customWidth="1"/>
    <col min="9478" max="9507" width="3.09765625" customWidth="1"/>
    <col min="9508" max="9530" width="3.59765625" customWidth="1"/>
    <col min="9729" max="9732" width="3.09765625" customWidth="1"/>
    <col min="9733" max="9733" width="3.59765625" customWidth="1"/>
    <col min="9734" max="9763" width="3.09765625" customWidth="1"/>
    <col min="9764" max="9786" width="3.59765625" customWidth="1"/>
    <col min="9985" max="9988" width="3.09765625" customWidth="1"/>
    <col min="9989" max="9989" width="3.59765625" customWidth="1"/>
    <col min="9990" max="10019" width="3.09765625" customWidth="1"/>
    <col min="10020" max="10042" width="3.59765625" customWidth="1"/>
    <col min="10241" max="10244" width="3.09765625" customWidth="1"/>
    <col min="10245" max="10245" width="3.59765625" customWidth="1"/>
    <col min="10246" max="10275" width="3.09765625" customWidth="1"/>
    <col min="10276" max="10298" width="3.59765625" customWidth="1"/>
    <col min="10497" max="10500" width="3.09765625" customWidth="1"/>
    <col min="10501" max="10501" width="3.59765625" customWidth="1"/>
    <col min="10502" max="10531" width="3.09765625" customWidth="1"/>
    <col min="10532" max="10554" width="3.59765625" customWidth="1"/>
    <col min="10753" max="10756" width="3.09765625" customWidth="1"/>
    <col min="10757" max="10757" width="3.59765625" customWidth="1"/>
    <col min="10758" max="10787" width="3.09765625" customWidth="1"/>
    <col min="10788" max="10810" width="3.59765625" customWidth="1"/>
    <col min="11009" max="11012" width="3.09765625" customWidth="1"/>
    <col min="11013" max="11013" width="3.59765625" customWidth="1"/>
    <col min="11014" max="11043" width="3.09765625" customWidth="1"/>
    <col min="11044" max="11066" width="3.59765625" customWidth="1"/>
    <col min="11265" max="11268" width="3.09765625" customWidth="1"/>
    <col min="11269" max="11269" width="3.59765625" customWidth="1"/>
    <col min="11270" max="11299" width="3.09765625" customWidth="1"/>
    <col min="11300" max="11322" width="3.59765625" customWidth="1"/>
    <col min="11521" max="11524" width="3.09765625" customWidth="1"/>
    <col min="11525" max="11525" width="3.59765625" customWidth="1"/>
    <col min="11526" max="11555" width="3.09765625" customWidth="1"/>
    <col min="11556" max="11578" width="3.59765625" customWidth="1"/>
    <col min="11777" max="11780" width="3.09765625" customWidth="1"/>
    <col min="11781" max="11781" width="3.59765625" customWidth="1"/>
    <col min="11782" max="11811" width="3.09765625" customWidth="1"/>
    <col min="11812" max="11834" width="3.59765625" customWidth="1"/>
    <col min="12033" max="12036" width="3.09765625" customWidth="1"/>
    <col min="12037" max="12037" width="3.59765625" customWidth="1"/>
    <col min="12038" max="12067" width="3.09765625" customWidth="1"/>
    <col min="12068" max="12090" width="3.59765625" customWidth="1"/>
    <col min="12289" max="12292" width="3.09765625" customWidth="1"/>
    <col min="12293" max="12293" width="3.59765625" customWidth="1"/>
    <col min="12294" max="12323" width="3.09765625" customWidth="1"/>
    <col min="12324" max="12346" width="3.59765625" customWidth="1"/>
    <col min="12545" max="12548" width="3.09765625" customWidth="1"/>
    <col min="12549" max="12549" width="3.59765625" customWidth="1"/>
    <col min="12550" max="12579" width="3.09765625" customWidth="1"/>
    <col min="12580" max="12602" width="3.59765625" customWidth="1"/>
    <col min="12801" max="12804" width="3.09765625" customWidth="1"/>
    <col min="12805" max="12805" width="3.59765625" customWidth="1"/>
    <col min="12806" max="12835" width="3.09765625" customWidth="1"/>
    <col min="12836" max="12858" width="3.59765625" customWidth="1"/>
    <col min="13057" max="13060" width="3.09765625" customWidth="1"/>
    <col min="13061" max="13061" width="3.59765625" customWidth="1"/>
    <col min="13062" max="13091" width="3.09765625" customWidth="1"/>
    <col min="13092" max="13114" width="3.59765625" customWidth="1"/>
    <col min="13313" max="13316" width="3.09765625" customWidth="1"/>
    <col min="13317" max="13317" width="3.59765625" customWidth="1"/>
    <col min="13318" max="13347" width="3.09765625" customWidth="1"/>
    <col min="13348" max="13370" width="3.59765625" customWidth="1"/>
    <col min="13569" max="13572" width="3.09765625" customWidth="1"/>
    <col min="13573" max="13573" width="3.59765625" customWidth="1"/>
    <col min="13574" max="13603" width="3.09765625" customWidth="1"/>
    <col min="13604" max="13626" width="3.59765625" customWidth="1"/>
    <col min="13825" max="13828" width="3.09765625" customWidth="1"/>
    <col min="13829" max="13829" width="3.59765625" customWidth="1"/>
    <col min="13830" max="13859" width="3.09765625" customWidth="1"/>
    <col min="13860" max="13882" width="3.59765625" customWidth="1"/>
    <col min="14081" max="14084" width="3.09765625" customWidth="1"/>
    <col min="14085" max="14085" width="3.59765625" customWidth="1"/>
    <col min="14086" max="14115" width="3.09765625" customWidth="1"/>
    <col min="14116" max="14138" width="3.59765625" customWidth="1"/>
    <col min="14337" max="14340" width="3.09765625" customWidth="1"/>
    <col min="14341" max="14341" width="3.59765625" customWidth="1"/>
    <col min="14342" max="14371" width="3.09765625" customWidth="1"/>
    <col min="14372" max="14394" width="3.59765625" customWidth="1"/>
    <col min="14593" max="14596" width="3.09765625" customWidth="1"/>
    <col min="14597" max="14597" width="3.59765625" customWidth="1"/>
    <col min="14598" max="14627" width="3.09765625" customWidth="1"/>
    <col min="14628" max="14650" width="3.59765625" customWidth="1"/>
    <col min="14849" max="14852" width="3.09765625" customWidth="1"/>
    <col min="14853" max="14853" width="3.59765625" customWidth="1"/>
    <col min="14854" max="14883" width="3.09765625" customWidth="1"/>
    <col min="14884" max="14906" width="3.59765625" customWidth="1"/>
    <col min="15105" max="15108" width="3.09765625" customWidth="1"/>
    <col min="15109" max="15109" width="3.59765625" customWidth="1"/>
    <col min="15110" max="15139" width="3.09765625" customWidth="1"/>
    <col min="15140" max="15162" width="3.59765625" customWidth="1"/>
    <col min="15361" max="15364" width="3.09765625" customWidth="1"/>
    <col min="15365" max="15365" width="3.59765625" customWidth="1"/>
    <col min="15366" max="15395" width="3.09765625" customWidth="1"/>
    <col min="15396" max="15418" width="3.59765625" customWidth="1"/>
    <col min="15617" max="15620" width="3.09765625" customWidth="1"/>
    <col min="15621" max="15621" width="3.59765625" customWidth="1"/>
    <col min="15622" max="15651" width="3.09765625" customWidth="1"/>
    <col min="15652" max="15674" width="3.59765625" customWidth="1"/>
    <col min="15873" max="15876" width="3.09765625" customWidth="1"/>
    <col min="15877" max="15877" width="3.59765625" customWidth="1"/>
    <col min="15878" max="15907" width="3.09765625" customWidth="1"/>
    <col min="15908" max="15930" width="3.59765625" customWidth="1"/>
    <col min="16129" max="16132" width="3.09765625" customWidth="1"/>
    <col min="16133" max="16133" width="3.59765625" customWidth="1"/>
    <col min="16134" max="16163" width="3.09765625" customWidth="1"/>
    <col min="16164" max="16186" width="3.59765625" customWidth="1"/>
  </cols>
  <sheetData>
    <row r="1" spans="2:37" s="67" customFormat="1" ht="13.2">
      <c r="B1" s="66" t="s">
        <v>51</v>
      </c>
    </row>
    <row r="2" spans="2:37" s="67" customFormat="1" ht="13.2"/>
    <row r="3" spans="2:37" s="67" customFormat="1" ht="13.2"/>
    <row r="4" spans="2:37" s="67" customFormat="1" ht="13.2"/>
    <row r="5" spans="2:37" s="67" customFormat="1" ht="16.2">
      <c r="B5" s="140" t="s">
        <v>52</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row>
    <row r="6" spans="2:37" s="67" customFormat="1" ht="16.2">
      <c r="B6" s="140" t="s">
        <v>53</v>
      </c>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2:37" s="67" customFormat="1" ht="13.2"/>
    <row r="8" spans="2:37" s="67" customFormat="1" ht="13.2">
      <c r="V8" s="68" t="s">
        <v>54</v>
      </c>
      <c r="W8" s="69"/>
      <c r="X8" s="69"/>
      <c r="Y8" s="141"/>
      <c r="Z8" s="141"/>
      <c r="AA8" s="141"/>
      <c r="AB8" s="141"/>
      <c r="AC8" s="141"/>
      <c r="AD8" s="141"/>
    </row>
    <row r="9" spans="2:37" s="67" customFormat="1" ht="13.2"/>
    <row r="10" spans="2:37" s="67" customFormat="1" ht="13.2">
      <c r="W10" s="142"/>
      <c r="X10" s="142"/>
      <c r="Y10" s="66" t="s">
        <v>55</v>
      </c>
      <c r="Z10" s="70"/>
      <c r="AA10" s="66" t="s">
        <v>56</v>
      </c>
      <c r="AB10" s="70"/>
      <c r="AC10" s="66" t="s">
        <v>57</v>
      </c>
    </row>
    <row r="11" spans="2:37" s="67" customFormat="1" ht="13.2"/>
    <row r="12" spans="2:37" s="67" customFormat="1" ht="13.5" customHeight="1">
      <c r="B12" s="143" t="s">
        <v>58</v>
      </c>
      <c r="C12" s="143"/>
      <c r="D12" s="144" t="s">
        <v>50</v>
      </c>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row>
    <row r="13" spans="2:37" s="67" customFormat="1" ht="14.25" customHeight="1">
      <c r="B13" s="66" t="s">
        <v>59</v>
      </c>
      <c r="C13" s="66"/>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K13" s="71"/>
    </row>
    <row r="14" spans="2:37" s="67" customFormat="1" ht="13.2">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row>
    <row r="15" spans="2:37" s="67" customFormat="1" ht="15" customHeight="1">
      <c r="E15" s="66"/>
      <c r="F15" s="66"/>
      <c r="G15" s="66"/>
      <c r="H15" s="66"/>
      <c r="I15" s="66"/>
      <c r="J15" s="66"/>
      <c r="K15" s="66"/>
      <c r="L15" s="73"/>
      <c r="M15" s="73"/>
      <c r="N15" s="146"/>
      <c r="O15" s="146"/>
      <c r="P15" s="146"/>
      <c r="Q15" s="146"/>
      <c r="R15" s="146"/>
      <c r="S15" s="146"/>
      <c r="T15" s="146"/>
      <c r="U15" s="146"/>
      <c r="V15" s="146"/>
      <c r="W15" s="146"/>
      <c r="X15" s="146"/>
      <c r="Y15" s="146"/>
      <c r="Z15" s="146"/>
      <c r="AA15" s="146"/>
      <c r="AB15" s="146"/>
      <c r="AC15" s="146"/>
      <c r="AD15" s="146"/>
    </row>
    <row r="16" spans="2:37" s="67" customFormat="1" ht="13.5" customHeight="1">
      <c r="E16" s="66"/>
      <c r="F16" s="66"/>
      <c r="G16" s="148" t="s">
        <v>60</v>
      </c>
      <c r="H16" s="148"/>
      <c r="I16" s="148"/>
      <c r="J16" s="148"/>
      <c r="K16" s="148"/>
      <c r="L16" s="148"/>
      <c r="M16" s="74"/>
      <c r="N16" s="147"/>
      <c r="O16" s="147"/>
      <c r="P16" s="147"/>
      <c r="Q16" s="147"/>
      <c r="R16" s="147"/>
      <c r="S16" s="147"/>
      <c r="T16" s="147"/>
      <c r="U16" s="147"/>
      <c r="V16" s="147"/>
      <c r="W16" s="147"/>
      <c r="X16" s="147"/>
      <c r="Y16" s="147"/>
      <c r="Z16" s="147"/>
      <c r="AA16" s="147"/>
      <c r="AB16" s="147"/>
      <c r="AC16" s="147"/>
      <c r="AD16" s="147"/>
    </row>
    <row r="17" spans="3:30" s="67" customFormat="1" ht="15" customHeight="1">
      <c r="E17" s="66"/>
      <c r="F17" s="66"/>
      <c r="G17" s="75"/>
      <c r="H17" s="75"/>
      <c r="I17" s="75"/>
      <c r="J17" s="75"/>
      <c r="K17" s="76"/>
      <c r="L17" s="76"/>
      <c r="M17" s="77"/>
      <c r="N17" s="149"/>
      <c r="O17" s="149"/>
      <c r="P17" s="149"/>
      <c r="Q17" s="149"/>
      <c r="R17" s="149"/>
      <c r="S17" s="149"/>
      <c r="T17" s="149"/>
      <c r="U17" s="149"/>
      <c r="V17" s="149"/>
      <c r="W17" s="149"/>
      <c r="X17" s="149"/>
      <c r="Y17" s="149"/>
      <c r="Z17" s="149"/>
      <c r="AA17" s="149"/>
      <c r="AB17" s="149"/>
      <c r="AC17" s="149"/>
      <c r="AD17" s="149"/>
    </row>
    <row r="18" spans="3:30" s="67" customFormat="1" ht="13.5" customHeight="1">
      <c r="E18" s="66"/>
      <c r="F18" s="66"/>
      <c r="G18" s="148" t="s">
        <v>61</v>
      </c>
      <c r="H18" s="148"/>
      <c r="I18" s="148"/>
      <c r="J18" s="148"/>
      <c r="K18" s="148"/>
      <c r="L18" s="148"/>
      <c r="M18" s="74"/>
      <c r="N18" s="147"/>
      <c r="O18" s="147"/>
      <c r="P18" s="147"/>
      <c r="Q18" s="147"/>
      <c r="R18" s="147"/>
      <c r="S18" s="147"/>
      <c r="T18" s="147"/>
      <c r="U18" s="147"/>
      <c r="V18" s="147"/>
      <c r="W18" s="147"/>
      <c r="X18" s="147"/>
      <c r="Y18" s="147"/>
      <c r="Z18" s="147"/>
      <c r="AA18" s="147"/>
      <c r="AB18" s="147"/>
      <c r="AC18" s="147"/>
      <c r="AD18" s="147"/>
    </row>
    <row r="19" spans="3:30" s="67" customFormat="1" ht="13.2">
      <c r="E19" s="66"/>
      <c r="F19" s="66"/>
      <c r="G19" s="75"/>
      <c r="H19" s="75"/>
      <c r="I19" s="75"/>
      <c r="J19" s="75"/>
      <c r="K19" s="78"/>
      <c r="L19" s="78"/>
      <c r="M19" s="79"/>
      <c r="N19" s="150"/>
      <c r="O19" s="150"/>
      <c r="P19" s="150"/>
      <c r="Q19" s="150"/>
      <c r="R19" s="150"/>
      <c r="S19" s="150"/>
      <c r="T19" s="150"/>
      <c r="U19" s="150"/>
      <c r="V19" s="150"/>
      <c r="W19" s="150"/>
      <c r="X19" s="150"/>
      <c r="Y19" s="150"/>
      <c r="Z19" s="150"/>
      <c r="AA19" s="150"/>
      <c r="AB19" s="150"/>
      <c r="AC19" s="150"/>
      <c r="AD19" s="150"/>
    </row>
    <row r="20" spans="3:30" s="67" customFormat="1" ht="13.5" customHeight="1">
      <c r="E20" s="66"/>
      <c r="F20" s="66"/>
      <c r="G20" s="148" t="s">
        <v>62</v>
      </c>
      <c r="H20" s="148"/>
      <c r="I20" s="148"/>
      <c r="J20" s="148"/>
      <c r="K20" s="148"/>
      <c r="L20" s="148"/>
      <c r="M20" s="80"/>
      <c r="N20" s="151"/>
      <c r="O20" s="151"/>
      <c r="P20" s="151"/>
      <c r="Q20" s="151"/>
      <c r="R20" s="151"/>
      <c r="S20" s="151"/>
      <c r="T20" s="151"/>
      <c r="U20" s="151"/>
      <c r="V20" s="151"/>
      <c r="W20" s="151"/>
      <c r="X20" s="151"/>
      <c r="Y20" s="151"/>
      <c r="Z20" s="151"/>
      <c r="AA20" s="151"/>
      <c r="AB20" s="151"/>
      <c r="AC20" s="151"/>
      <c r="AD20" s="151"/>
    </row>
    <row r="21" spans="3:30" s="67" customFormat="1" ht="13.5" customHeight="1">
      <c r="E21" s="66"/>
      <c r="F21" s="66"/>
      <c r="G21" s="152" t="s">
        <v>63</v>
      </c>
      <c r="H21" s="152"/>
      <c r="I21" s="152"/>
      <c r="J21" s="152"/>
      <c r="K21" s="152"/>
      <c r="L21" s="152"/>
      <c r="M21" s="81"/>
      <c r="N21" s="153"/>
      <c r="O21" s="153"/>
      <c r="P21" s="153"/>
      <c r="Q21" s="153"/>
      <c r="R21" s="153"/>
      <c r="S21" s="153"/>
      <c r="T21" s="153"/>
      <c r="U21" s="153"/>
      <c r="V21" s="153"/>
      <c r="W21" s="153"/>
      <c r="X21" s="153"/>
      <c r="Y21" s="153"/>
      <c r="Z21" s="153"/>
      <c r="AA21" s="153"/>
      <c r="AB21" s="153"/>
      <c r="AC21" s="153"/>
      <c r="AD21" s="153"/>
    </row>
    <row r="22" spans="3:30" s="67" customFormat="1" ht="13.5" customHeight="1">
      <c r="E22" s="66"/>
      <c r="F22" s="66"/>
      <c r="G22" s="148" t="s">
        <v>64</v>
      </c>
      <c r="H22" s="148"/>
      <c r="I22" s="148"/>
      <c r="J22" s="148"/>
      <c r="K22" s="148"/>
      <c r="L22" s="148"/>
      <c r="M22" s="82"/>
      <c r="N22" s="154"/>
      <c r="O22" s="154"/>
      <c r="P22" s="154"/>
      <c r="Q22" s="154"/>
      <c r="R22" s="154"/>
      <c r="S22" s="154"/>
      <c r="T22" s="154"/>
      <c r="U22" s="154"/>
      <c r="V22" s="154"/>
      <c r="W22" s="154"/>
      <c r="X22" s="154"/>
      <c r="Y22" s="154"/>
      <c r="Z22" s="154"/>
      <c r="AA22" s="154"/>
      <c r="AB22" s="154"/>
      <c r="AC22" s="154"/>
      <c r="AD22" s="154"/>
    </row>
    <row r="23" spans="3:30" s="67" customFormat="1" ht="14.25" customHeight="1">
      <c r="E23" s="66"/>
      <c r="F23" s="66"/>
      <c r="G23" s="155" t="s">
        <v>65</v>
      </c>
      <c r="H23" s="155"/>
      <c r="I23" s="155"/>
      <c r="J23" s="155"/>
      <c r="K23" s="155"/>
      <c r="L23" s="155"/>
      <c r="M23" s="83"/>
      <c r="N23" s="156"/>
      <c r="O23" s="156"/>
      <c r="P23" s="156"/>
      <c r="Q23" s="156"/>
      <c r="R23" s="156"/>
      <c r="S23" s="156"/>
      <c r="T23" s="156"/>
      <c r="U23" s="156"/>
      <c r="V23" s="156"/>
      <c r="W23" s="156"/>
      <c r="X23" s="156"/>
      <c r="Y23" s="156"/>
      <c r="Z23" s="156"/>
      <c r="AA23" s="156"/>
      <c r="AB23" s="156"/>
      <c r="AC23" s="156"/>
      <c r="AD23" s="156"/>
    </row>
    <row r="24" spans="3:30" s="67" customFormat="1" ht="14.25" customHeight="1">
      <c r="E24" s="66"/>
      <c r="F24" s="66"/>
      <c r="G24" s="148" t="s">
        <v>66</v>
      </c>
      <c r="H24" s="148"/>
      <c r="I24" s="148"/>
      <c r="J24" s="148"/>
      <c r="K24" s="148"/>
      <c r="L24" s="148"/>
      <c r="M24" s="84"/>
      <c r="N24" s="157"/>
      <c r="O24" s="157"/>
      <c r="P24" s="157"/>
      <c r="Q24" s="157"/>
      <c r="R24" s="157"/>
      <c r="S24" s="157"/>
      <c r="T24" s="157"/>
      <c r="U24" s="157"/>
      <c r="V24" s="157"/>
      <c r="W24" s="157"/>
      <c r="X24" s="157"/>
      <c r="Y24" s="157"/>
      <c r="Z24" s="157"/>
      <c r="AA24" s="157"/>
      <c r="AB24" s="157"/>
      <c r="AC24" s="157"/>
      <c r="AD24" s="157"/>
    </row>
    <row r="25" spans="3:30" s="67" customFormat="1" ht="14.25" customHeight="1">
      <c r="E25" s="66"/>
      <c r="F25" s="66"/>
      <c r="G25" s="152" t="s">
        <v>67</v>
      </c>
      <c r="H25" s="152"/>
      <c r="I25" s="152"/>
      <c r="J25" s="152"/>
      <c r="K25" s="152"/>
      <c r="L25" s="152"/>
      <c r="M25" s="85"/>
      <c r="N25" s="158" t="str">
        <f>+建退共事務受託様式第6号!J13&amp;""</f>
        <v/>
      </c>
      <c r="O25" s="158"/>
      <c r="P25" s="158"/>
      <c r="Q25" s="158"/>
      <c r="R25" s="158"/>
      <c r="S25" s="158"/>
      <c r="T25" s="158"/>
      <c r="U25" s="158"/>
      <c r="V25" s="158"/>
      <c r="W25" s="158"/>
      <c r="X25" s="158"/>
      <c r="Y25" s="158"/>
      <c r="Z25" s="158"/>
      <c r="AA25" s="158"/>
      <c r="AB25" s="158"/>
      <c r="AC25" s="158"/>
      <c r="AD25" s="158"/>
    </row>
    <row r="26" spans="3:30" s="67" customFormat="1" ht="16.5" customHeight="1">
      <c r="E26" s="66"/>
      <c r="F26" s="66"/>
      <c r="G26" s="160" t="s">
        <v>68</v>
      </c>
      <c r="H26" s="160"/>
      <c r="I26" s="160"/>
      <c r="J26" s="160"/>
      <c r="K26" s="160"/>
      <c r="L26" s="160"/>
      <c r="M26" s="86"/>
      <c r="N26" s="159"/>
      <c r="O26" s="159"/>
      <c r="P26" s="159"/>
      <c r="Q26" s="159"/>
      <c r="R26" s="159"/>
      <c r="S26" s="159"/>
      <c r="T26" s="159"/>
      <c r="U26" s="159"/>
      <c r="V26" s="159"/>
      <c r="W26" s="159"/>
      <c r="X26" s="159"/>
      <c r="Y26" s="159"/>
      <c r="Z26" s="159"/>
      <c r="AA26" s="159"/>
      <c r="AB26" s="159"/>
      <c r="AC26" s="159"/>
      <c r="AD26" s="159"/>
    </row>
    <row r="27" spans="3:30" s="67" customFormat="1" ht="14.25" customHeight="1">
      <c r="E27" s="66"/>
      <c r="F27" s="66"/>
      <c r="G27" s="75"/>
      <c r="H27" s="75"/>
      <c r="I27" s="75"/>
      <c r="J27" s="75"/>
      <c r="K27" s="87"/>
      <c r="L27" s="87"/>
      <c r="M27" s="83"/>
      <c r="N27" s="156"/>
      <c r="O27" s="156"/>
      <c r="P27" s="156"/>
      <c r="Q27" s="156"/>
      <c r="R27" s="156"/>
      <c r="S27" s="156"/>
      <c r="T27" s="156"/>
      <c r="U27" s="156"/>
      <c r="V27" s="156"/>
      <c r="W27" s="156"/>
      <c r="X27" s="156"/>
      <c r="Y27" s="156"/>
      <c r="Z27" s="156"/>
      <c r="AA27" s="156"/>
      <c r="AB27" s="156"/>
      <c r="AC27" s="156"/>
      <c r="AD27" s="156"/>
    </row>
    <row r="28" spans="3:30" s="67" customFormat="1" ht="14.25" customHeight="1">
      <c r="E28" s="66"/>
      <c r="F28" s="66"/>
      <c r="G28" s="148" t="s">
        <v>69</v>
      </c>
      <c r="H28" s="148"/>
      <c r="I28" s="148"/>
      <c r="J28" s="148"/>
      <c r="K28" s="148"/>
      <c r="L28" s="148"/>
      <c r="M28" s="84"/>
      <c r="N28" s="157"/>
      <c r="O28" s="157"/>
      <c r="P28" s="157"/>
      <c r="Q28" s="157"/>
      <c r="R28" s="157"/>
      <c r="S28" s="157"/>
      <c r="T28" s="157"/>
      <c r="U28" s="157"/>
      <c r="V28" s="157"/>
      <c r="W28" s="157"/>
      <c r="X28" s="157"/>
      <c r="Y28" s="157"/>
      <c r="Z28" s="157"/>
      <c r="AA28" s="157"/>
      <c r="AB28" s="157"/>
      <c r="AC28" s="157"/>
      <c r="AD28" s="157"/>
    </row>
    <row r="29" spans="3:30" s="67" customFormat="1" ht="14.25" customHeight="1">
      <c r="E29" s="66"/>
      <c r="F29" s="66"/>
      <c r="G29" s="155" t="s">
        <v>65</v>
      </c>
      <c r="H29" s="155"/>
      <c r="I29" s="155"/>
      <c r="J29" s="155"/>
      <c r="K29" s="155"/>
      <c r="L29" s="155"/>
      <c r="M29" s="83"/>
      <c r="N29" s="156"/>
      <c r="O29" s="156"/>
      <c r="P29" s="156"/>
      <c r="Q29" s="156"/>
      <c r="R29" s="156"/>
      <c r="S29" s="156"/>
      <c r="T29" s="156"/>
      <c r="U29" s="156"/>
      <c r="V29" s="156"/>
      <c r="W29" s="156"/>
      <c r="X29" s="156"/>
      <c r="Y29" s="156"/>
      <c r="Z29" s="156"/>
      <c r="AA29" s="156"/>
      <c r="AB29" s="156"/>
      <c r="AC29" s="156"/>
      <c r="AD29" s="156"/>
    </row>
    <row r="30" spans="3:30" s="67" customFormat="1" ht="14.25" customHeight="1">
      <c r="E30" s="66"/>
      <c r="F30" s="66"/>
      <c r="G30" s="148" t="s">
        <v>70</v>
      </c>
      <c r="H30" s="148"/>
      <c r="I30" s="148"/>
      <c r="J30" s="148"/>
      <c r="K30" s="148"/>
      <c r="L30" s="148"/>
      <c r="M30" s="84"/>
      <c r="N30" s="157"/>
      <c r="O30" s="157"/>
      <c r="P30" s="157"/>
      <c r="Q30" s="157"/>
      <c r="R30" s="157"/>
      <c r="S30" s="157"/>
      <c r="T30" s="157"/>
      <c r="U30" s="157"/>
      <c r="V30" s="157"/>
      <c r="W30" s="157"/>
      <c r="X30" s="157"/>
      <c r="Y30" s="157"/>
      <c r="Z30" s="157"/>
      <c r="AA30" s="157"/>
      <c r="AB30" s="157"/>
      <c r="AC30" s="157"/>
      <c r="AD30" s="157"/>
    </row>
    <row r="31" spans="3:30" s="67" customFormat="1" ht="16.5" customHeight="1">
      <c r="E31" s="66"/>
      <c r="F31" s="66"/>
      <c r="G31" s="66"/>
      <c r="H31" s="66"/>
      <c r="I31" s="66"/>
      <c r="J31" s="66"/>
      <c r="K31" s="66"/>
      <c r="L31" s="66"/>
      <c r="M31" s="66"/>
      <c r="N31" s="66"/>
      <c r="O31" s="66"/>
      <c r="P31" s="66"/>
      <c r="Q31" s="66"/>
      <c r="R31" s="66"/>
      <c r="S31" s="66"/>
      <c r="T31" s="66"/>
      <c r="U31" s="66"/>
      <c r="V31" s="66"/>
      <c r="W31" s="66"/>
      <c r="X31" s="66"/>
    </row>
    <row r="32" spans="3:30" s="67" customFormat="1" ht="13.2">
      <c r="C32" s="66" t="s">
        <v>71</v>
      </c>
    </row>
    <row r="33" spans="2:30" s="67" customFormat="1" ht="15" customHeight="1"/>
    <row r="34" spans="2:30" s="67" customFormat="1" ht="14.4">
      <c r="M34" s="88" t="s">
        <v>72</v>
      </c>
    </row>
    <row r="35" spans="2:30" s="67" customFormat="1" ht="13.2"/>
    <row r="36" spans="2:30" s="67" customFormat="1" ht="13.2">
      <c r="C36" s="66" t="s">
        <v>73</v>
      </c>
      <c r="F36" s="142"/>
      <c r="G36" s="142"/>
      <c r="H36" s="66" t="s">
        <v>55</v>
      </c>
      <c r="I36" s="70"/>
      <c r="J36" s="66" t="s">
        <v>56</v>
      </c>
      <c r="K36" s="70"/>
      <c r="L36" s="66" t="s">
        <v>57</v>
      </c>
      <c r="M36" s="89"/>
      <c r="N36" s="89" t="s">
        <v>74</v>
      </c>
      <c r="O36" s="142"/>
      <c r="P36" s="142"/>
      <c r="Q36" s="66" t="s">
        <v>55</v>
      </c>
      <c r="R36" s="70"/>
      <c r="S36" s="66" t="s">
        <v>56</v>
      </c>
      <c r="T36" s="70"/>
      <c r="U36" s="66" t="s">
        <v>57</v>
      </c>
      <c r="Y36" s="161" t="s">
        <v>75</v>
      </c>
      <c r="Z36" s="162"/>
      <c r="AA36" s="162"/>
      <c r="AB36" s="162"/>
      <c r="AC36" s="162"/>
      <c r="AD36" s="163"/>
    </row>
    <row r="37" spans="2:30" s="67" customFormat="1" ht="12" customHeight="1">
      <c r="Y37" s="90"/>
      <c r="Z37" s="72"/>
      <c r="AA37" s="72"/>
      <c r="AB37" s="72"/>
      <c r="AC37" s="72"/>
      <c r="AD37" s="91"/>
    </row>
    <row r="38" spans="2:30" s="67" customFormat="1" ht="16.2">
      <c r="C38" s="66" t="s">
        <v>76</v>
      </c>
      <c r="F38" s="69"/>
      <c r="G38" s="164"/>
      <c r="H38" s="164"/>
      <c r="I38" s="164"/>
      <c r="J38" s="92" t="s">
        <v>77</v>
      </c>
      <c r="L38" s="66" t="s">
        <v>78</v>
      </c>
      <c r="P38" s="69"/>
      <c r="Q38" s="164"/>
      <c r="R38" s="164"/>
      <c r="S38" s="164"/>
      <c r="T38" s="92" t="s">
        <v>57</v>
      </c>
      <c r="Y38" s="93"/>
      <c r="AD38" s="94"/>
    </row>
    <row r="39" spans="2:30" s="67" customFormat="1" ht="13.2">
      <c r="Y39" s="95"/>
      <c r="Z39" s="69"/>
      <c r="AA39" s="69"/>
      <c r="AB39" s="69"/>
      <c r="AC39" s="69"/>
      <c r="AD39" s="96"/>
    </row>
    <row r="40" spans="2:30" s="67" customFormat="1" ht="13.2"/>
    <row r="41" spans="2:30" s="67" customFormat="1" ht="13.8" thickBot="1">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row>
    <row r="42" spans="2:30" s="67" customFormat="1" ht="13.2"/>
    <row r="43" spans="2:30" s="67" customFormat="1" ht="13.2"/>
    <row r="44" spans="2:30" s="67" customFormat="1" ht="16.2">
      <c r="B44" s="140" t="s">
        <v>79</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row>
    <row r="45" spans="2:30" s="67" customFormat="1" ht="13.2"/>
    <row r="46" spans="2:30" s="67" customFormat="1" ht="13.2">
      <c r="V46" s="68" t="s">
        <v>54</v>
      </c>
      <c r="W46" s="69"/>
      <c r="X46" s="69"/>
      <c r="Y46" s="173"/>
      <c r="Z46" s="173"/>
      <c r="AA46" s="173"/>
      <c r="AB46" s="173"/>
      <c r="AC46" s="173"/>
      <c r="AD46" s="173"/>
    </row>
    <row r="47" spans="2:30" s="67" customFormat="1" ht="13.2"/>
    <row r="48" spans="2:30" s="67" customFormat="1" ht="13.5" customHeight="1">
      <c r="B48" s="143" t="s">
        <v>58</v>
      </c>
      <c r="C48" s="143"/>
      <c r="D48" s="144" t="s">
        <v>50</v>
      </c>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row>
    <row r="49" spans="2:30" s="67" customFormat="1" ht="13.5" customHeight="1">
      <c r="B49" s="66" t="s">
        <v>59</v>
      </c>
      <c r="C49" s="66"/>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row>
    <row r="50" spans="2:30" s="67" customFormat="1" ht="13.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row>
    <row r="51" spans="2:30" s="67" customFormat="1" ht="13.2">
      <c r="N51" s="165">
        <f>Q38</f>
        <v>0</v>
      </c>
      <c r="O51" s="165"/>
      <c r="P51" s="165"/>
      <c r="Q51" s="165"/>
    </row>
    <row r="52" spans="2:30" s="67" customFormat="1" ht="13.2">
      <c r="I52" s="69"/>
      <c r="J52" s="68"/>
      <c r="K52" s="98" t="s">
        <v>80</v>
      </c>
      <c r="L52" s="69"/>
      <c r="M52" s="69"/>
      <c r="N52" s="166"/>
      <c r="O52" s="166"/>
      <c r="P52" s="166"/>
      <c r="Q52" s="166"/>
      <c r="R52" s="69"/>
      <c r="S52" s="68" t="s">
        <v>81</v>
      </c>
    </row>
    <row r="53" spans="2:30" s="67" customFormat="1" ht="13.2"/>
    <row r="54" spans="2:30" s="67" customFormat="1" ht="13.2">
      <c r="N54" s="165"/>
      <c r="O54" s="165"/>
      <c r="P54" s="165"/>
      <c r="Q54" s="165"/>
    </row>
    <row r="55" spans="2:30" s="67" customFormat="1" ht="13.2">
      <c r="I55" s="69"/>
      <c r="J55" s="68"/>
      <c r="K55" s="98" t="s">
        <v>82</v>
      </c>
      <c r="L55" s="69"/>
      <c r="M55" s="69"/>
      <c r="N55" s="166"/>
      <c r="O55" s="166"/>
      <c r="P55" s="166"/>
      <c r="Q55" s="166"/>
      <c r="R55" s="69"/>
      <c r="S55" s="68" t="s">
        <v>81</v>
      </c>
      <c r="W55" s="67" t="str">
        <f>IF(AND(N51="",N54=""),"",IF(Q38=(N51+(N54*10)),"","請求に対する受領枚数エラー"))</f>
        <v/>
      </c>
    </row>
    <row r="56" spans="2:30" s="67" customFormat="1" ht="13.2"/>
    <row r="57" spans="2:30" s="67" customFormat="1" ht="13.2"/>
    <row r="58" spans="2:30" s="67" customFormat="1" ht="13.2">
      <c r="C58" s="66" t="s">
        <v>83</v>
      </c>
    </row>
    <row r="59" spans="2:30" s="67" customFormat="1" ht="13.2">
      <c r="W59" s="167"/>
      <c r="X59" s="167"/>
      <c r="Y59" s="66" t="s">
        <v>55</v>
      </c>
      <c r="Z59" s="70"/>
      <c r="AA59" s="66" t="s">
        <v>56</v>
      </c>
      <c r="AB59" s="70"/>
      <c r="AC59" s="66" t="s">
        <v>57</v>
      </c>
    </row>
    <row r="60" spans="2:30" s="67" customFormat="1" ht="14.4">
      <c r="V60" s="99"/>
      <c r="W60" s="168"/>
      <c r="X60" s="168"/>
    </row>
    <row r="61" spans="2:30" s="67" customFormat="1" ht="13.2">
      <c r="Y61" s="66"/>
      <c r="Z61" s="169" t="s">
        <v>84</v>
      </c>
      <c r="AA61" s="169"/>
      <c r="AB61" s="169"/>
      <c r="AC61" s="169"/>
      <c r="AD61" s="169"/>
    </row>
    <row r="62" spans="2:30" s="67" customFormat="1" ht="13.2">
      <c r="Z62" s="170"/>
      <c r="AA62" s="170"/>
      <c r="AB62" s="170"/>
      <c r="AC62" s="170"/>
      <c r="AD62" s="170"/>
    </row>
    <row r="63" spans="2:30" s="67" customFormat="1" ht="13.5" customHeight="1">
      <c r="P63" s="171" t="str">
        <f>N15&amp;""</f>
        <v/>
      </c>
      <c r="Q63" s="171"/>
      <c r="R63" s="171"/>
      <c r="S63" s="171"/>
      <c r="T63" s="171"/>
      <c r="U63" s="171"/>
      <c r="V63" s="171"/>
      <c r="W63" s="171"/>
      <c r="X63" s="100"/>
      <c r="Z63" s="170"/>
      <c r="AA63" s="170"/>
      <c r="AB63" s="170"/>
      <c r="AC63" s="170"/>
      <c r="AD63" s="170"/>
    </row>
    <row r="64" spans="2:30" s="67" customFormat="1" ht="13.5" customHeight="1">
      <c r="L64" s="68" t="s">
        <v>85</v>
      </c>
      <c r="M64" s="69"/>
      <c r="N64" s="69"/>
      <c r="O64" s="69"/>
      <c r="P64" s="172"/>
      <c r="Q64" s="172"/>
      <c r="R64" s="172"/>
      <c r="S64" s="172"/>
      <c r="T64" s="172"/>
      <c r="U64" s="172"/>
      <c r="V64" s="172"/>
      <c r="W64" s="172"/>
      <c r="X64" s="101"/>
      <c r="Y64" s="102"/>
      <c r="Z64" s="170"/>
      <c r="AA64" s="170"/>
      <c r="AB64" s="170"/>
      <c r="AC64" s="170"/>
      <c r="AD64" s="170"/>
    </row>
  </sheetData>
  <mergeCells count="42">
    <mergeCell ref="W60:X60"/>
    <mergeCell ref="Z61:AD61"/>
    <mergeCell ref="Z62:AD64"/>
    <mergeCell ref="P63:W64"/>
    <mergeCell ref="Y46:AD46"/>
    <mergeCell ref="B48:C48"/>
    <mergeCell ref="D48:AD49"/>
    <mergeCell ref="N51:Q52"/>
    <mergeCell ref="N54:Q55"/>
    <mergeCell ref="W59:X59"/>
    <mergeCell ref="B44:AD44"/>
    <mergeCell ref="G25:L25"/>
    <mergeCell ref="N25:AD26"/>
    <mergeCell ref="G26:L26"/>
    <mergeCell ref="N27:AD28"/>
    <mergeCell ref="G28:L28"/>
    <mergeCell ref="G29:L29"/>
    <mergeCell ref="N29:AD30"/>
    <mergeCell ref="G30:L30"/>
    <mergeCell ref="F36:G36"/>
    <mergeCell ref="O36:P36"/>
    <mergeCell ref="Y36:AD36"/>
    <mergeCell ref="G38:I38"/>
    <mergeCell ref="Q38:S38"/>
    <mergeCell ref="G21:L21"/>
    <mergeCell ref="N21:AD22"/>
    <mergeCell ref="G22:L22"/>
    <mergeCell ref="G23:L23"/>
    <mergeCell ref="N23:AD24"/>
    <mergeCell ref="G24:L24"/>
    <mergeCell ref="N15:AD16"/>
    <mergeCell ref="G16:L16"/>
    <mergeCell ref="N17:AD18"/>
    <mergeCell ref="G18:L18"/>
    <mergeCell ref="N19:AD20"/>
    <mergeCell ref="G20:L20"/>
    <mergeCell ref="B5:AD5"/>
    <mergeCell ref="B6:AD6"/>
    <mergeCell ref="Y8:AD8"/>
    <mergeCell ref="W10:X10"/>
    <mergeCell ref="B12:C12"/>
    <mergeCell ref="D12:AD13"/>
  </mergeCells>
  <phoneticPr fontId="3"/>
  <pageMargins left="0.7" right="0.7" top="0.75" bottom="0.75" header="0.3" footer="0.3"/>
  <pageSetup paperSize="9" scale="81"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U360"/>
  <sheetViews>
    <sheetView showGridLines="0" zoomScaleNormal="100" zoomScaleSheetLayoutView="100" zoomScalePageLayoutView="90" workbookViewId="0">
      <selection activeCell="D18" sqref="D18:AD18"/>
    </sheetView>
  </sheetViews>
  <sheetFormatPr defaultColWidth="9" defaultRowHeight="17.399999999999999"/>
  <cols>
    <col min="1" max="1" width="3.09765625" style="1" customWidth="1"/>
    <col min="2" max="2" width="5.19921875" style="2" customWidth="1"/>
    <col min="3" max="3" width="10.59765625" style="2" customWidth="1"/>
    <col min="4" max="4" width="9.69921875" style="2" customWidth="1"/>
    <col min="5" max="5" width="12.8984375" style="2" customWidth="1"/>
    <col min="6" max="6" width="5.09765625" style="2" customWidth="1"/>
    <col min="7" max="8" width="9.09765625" style="2" customWidth="1"/>
    <col min="9" max="39" width="2.8984375" style="2" customWidth="1"/>
    <col min="40" max="41" width="6.59765625" style="2" customWidth="1"/>
    <col min="42" max="42" width="5.59765625" style="2" customWidth="1"/>
    <col min="43" max="43" width="2.09765625" style="1" customWidth="1"/>
    <col min="44" max="44" width="9" style="1"/>
    <col min="45" max="45" width="12.5" style="1" customWidth="1"/>
    <col min="46" max="47" width="9" style="1"/>
    <col min="48" max="48" width="0" style="1" hidden="1" customWidth="1"/>
    <col min="49" max="16384" width="9" style="1"/>
  </cols>
  <sheetData>
    <row r="1" spans="2:46" ht="15" customHeight="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row>
    <row r="2" spans="2:46">
      <c r="B2" s="27" t="s">
        <v>42</v>
      </c>
      <c r="C2" s="27"/>
      <c r="D2" s="27"/>
      <c r="E2" s="27"/>
      <c r="F2" s="28"/>
      <c r="G2" s="29"/>
      <c r="H2" s="29"/>
      <c r="I2" s="29"/>
      <c r="J2" s="29"/>
      <c r="AI2" s="29"/>
      <c r="AJ2" s="29"/>
      <c r="AK2" s="29"/>
      <c r="AL2" s="29"/>
      <c r="AM2" s="29"/>
      <c r="AN2" s="29"/>
      <c r="AO2" s="29"/>
      <c r="AP2" s="30"/>
    </row>
    <row r="3" spans="2:46" ht="27.9" customHeight="1">
      <c r="B3" s="183" t="s">
        <v>43</v>
      </c>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t="s">
        <v>13</v>
      </c>
      <c r="AO3" s="183"/>
      <c r="AP3" s="1"/>
    </row>
    <row r="4" spans="2:46" ht="27.9" customHeight="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1"/>
      <c r="AS4" s="62">
        <v>2023</v>
      </c>
      <c r="AT4" s="1" t="s">
        <v>32</v>
      </c>
    </row>
    <row r="5" spans="2:46" ht="20.100000000000001" customHeight="1">
      <c r="B5" s="2" t="s">
        <v>34</v>
      </c>
      <c r="E5" s="184" t="s">
        <v>48</v>
      </c>
      <c r="F5" s="184"/>
      <c r="G5" s="184"/>
      <c r="H5" s="184"/>
      <c r="I5" s="184"/>
      <c r="J5" s="184"/>
      <c r="K5" s="184"/>
      <c r="L5" s="184"/>
      <c r="M5" s="184"/>
      <c r="N5" s="184"/>
      <c r="W5" s="32"/>
      <c r="X5" s="32"/>
      <c r="Y5" s="32"/>
      <c r="Z5" s="32"/>
      <c r="AA5" s="32"/>
      <c r="AB5" s="32"/>
      <c r="AC5" s="32"/>
      <c r="AD5" s="32"/>
      <c r="AE5" s="212" t="s">
        <v>33</v>
      </c>
      <c r="AF5" s="212"/>
      <c r="AG5" s="212"/>
      <c r="AH5" s="213" t="s">
        <v>13</v>
      </c>
      <c r="AI5" s="213"/>
      <c r="AJ5" s="213"/>
      <c r="AK5" s="213"/>
      <c r="AL5" s="213"/>
      <c r="AM5" s="213"/>
      <c r="AN5" s="213"/>
      <c r="AO5" s="213"/>
      <c r="AP5" s="1"/>
      <c r="AS5" s="62" t="s">
        <v>45</v>
      </c>
      <c r="AT5" s="1" t="s">
        <v>26</v>
      </c>
    </row>
    <row r="6" spans="2:46" ht="20.100000000000001" customHeight="1">
      <c r="B6" s="188" t="s">
        <v>49</v>
      </c>
      <c r="C6" s="188"/>
      <c r="D6" s="188"/>
      <c r="E6" s="188"/>
      <c r="F6" s="188"/>
      <c r="G6" s="188"/>
      <c r="H6" s="188"/>
      <c r="I6" s="188"/>
      <c r="J6" s="188"/>
      <c r="K6" s="188"/>
      <c r="L6" s="188"/>
      <c r="M6" s="188"/>
      <c r="N6" s="188"/>
      <c r="O6" s="34" t="s">
        <v>31</v>
      </c>
      <c r="P6" s="35"/>
      <c r="Q6" s="8" t="str">
        <f>IF(AND(D11=D20,LEFT(D11,2)="00"),IF(OR(E5="",D11="",D20=""),"",IF(E5=D20,"提出先は元請です",IF(E5=T20,"提出先は一次です","提出先は二次以降です"))),IF(OR(E5="",D11="",D20="",T20=""),"",IF(E5=D20,"提出先は元請です",IF(E5=T20,"提出先は一次です","提出先は二次以降です"))))</f>
        <v/>
      </c>
      <c r="R6" s="35"/>
      <c r="T6" s="35"/>
      <c r="U6" s="35"/>
      <c r="W6" s="36"/>
      <c r="X6" s="37"/>
      <c r="Y6" s="37"/>
      <c r="Z6" s="37"/>
      <c r="AA6" s="37"/>
      <c r="AD6" s="3" t="s">
        <v>13</v>
      </c>
      <c r="AE6" s="189" t="s">
        <v>30</v>
      </c>
      <c r="AF6" s="189"/>
      <c r="AG6" s="189"/>
      <c r="AH6" s="190" t="s">
        <v>13</v>
      </c>
      <c r="AI6" s="190"/>
      <c r="AJ6" s="38" t="s">
        <v>29</v>
      </c>
      <c r="AK6" s="190" t="s">
        <v>13</v>
      </c>
      <c r="AL6" s="190"/>
      <c r="AM6" s="38" t="s">
        <v>28</v>
      </c>
      <c r="AN6" s="56" t="s">
        <v>13</v>
      </c>
      <c r="AO6" s="39" t="s">
        <v>27</v>
      </c>
      <c r="AP6" s="38"/>
      <c r="AS6" s="62" t="s">
        <v>41</v>
      </c>
      <c r="AT6" s="1" t="s">
        <v>37</v>
      </c>
    </row>
    <row r="7" spans="2:46" ht="24.9" customHeight="1">
      <c r="B7" s="40"/>
      <c r="C7" s="41"/>
      <c r="D7" s="42"/>
      <c r="E7" s="42"/>
      <c r="F7" s="41"/>
      <c r="G7" s="41"/>
      <c r="H7" s="41"/>
      <c r="I7" s="41"/>
      <c r="J7" s="41"/>
      <c r="K7" s="41"/>
      <c r="L7" s="41"/>
      <c r="M7" s="41"/>
      <c r="N7" s="41"/>
      <c r="O7" s="43"/>
      <c r="P7" s="43"/>
      <c r="Q7" s="43"/>
      <c r="S7" s="37"/>
      <c r="T7" s="37"/>
      <c r="U7" s="37"/>
      <c r="V7" s="37"/>
      <c r="W7" s="37"/>
      <c r="X7" s="37"/>
      <c r="Y7" s="37"/>
      <c r="Z7" s="37"/>
      <c r="AA7" s="37"/>
      <c r="AB7" s="37"/>
      <c r="AC7" s="37"/>
      <c r="AD7" s="37"/>
      <c r="AE7" s="37"/>
      <c r="AJ7" s="17"/>
      <c r="AK7" s="18"/>
      <c r="AL7" s="18"/>
      <c r="AM7" s="18"/>
      <c r="AN7" s="18"/>
      <c r="AO7" s="18"/>
      <c r="AP7" s="1"/>
    </row>
    <row r="8" spans="2:46" ht="24.9" customHeight="1">
      <c r="B8" s="174" t="s">
        <v>25</v>
      </c>
      <c r="C8" s="174"/>
      <c r="D8" s="214" t="str">
        <f>建退共事務受託様式第２号!N15&amp;""</f>
        <v/>
      </c>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J8" s="17"/>
      <c r="AK8" s="18"/>
      <c r="AL8" s="18"/>
      <c r="AM8" s="18"/>
      <c r="AN8" s="18"/>
      <c r="AO8" s="18"/>
      <c r="AP8" s="1"/>
    </row>
    <row r="9" spans="2:46" ht="18.899999999999999" customHeight="1">
      <c r="B9" s="176" t="s">
        <v>24</v>
      </c>
      <c r="C9" s="176"/>
      <c r="D9" s="200" t="str">
        <f>建退共事務受託様式第２号!N17&amp;""</f>
        <v/>
      </c>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H9" s="215" t="s">
        <v>13</v>
      </c>
      <c r="AI9" s="191" t="str">
        <f>IF(D11=D20,"","掛金納付についての
事務を委託します。")</f>
        <v>掛金納付についての
事務を委託します。</v>
      </c>
      <c r="AJ9" s="191"/>
      <c r="AK9" s="191"/>
      <c r="AL9" s="191"/>
      <c r="AM9" s="191"/>
      <c r="AN9" s="191"/>
      <c r="AO9" s="191"/>
      <c r="AP9" s="1"/>
    </row>
    <row r="10" spans="2:46" ht="18.899999999999999" customHeight="1">
      <c r="B10" s="176" t="s">
        <v>23</v>
      </c>
      <c r="C10" s="176"/>
      <c r="D10" s="217" t="str">
        <f>建退共事務受託様式第２号!N19&amp;""</f>
        <v/>
      </c>
      <c r="E10" s="217"/>
      <c r="F10" s="217"/>
      <c r="G10" s="217"/>
      <c r="H10" s="217"/>
      <c r="I10" s="217"/>
      <c r="J10" s="217"/>
      <c r="K10" s="217"/>
      <c r="L10" s="217"/>
      <c r="M10" s="217"/>
      <c r="N10" s="217"/>
      <c r="O10" s="13"/>
      <c r="P10" s="13"/>
      <c r="Q10" s="14"/>
      <c r="R10" s="14"/>
      <c r="S10" s="14"/>
      <c r="T10" s="14"/>
      <c r="U10" s="14"/>
      <c r="V10" s="14"/>
      <c r="W10" s="14"/>
      <c r="X10" s="14"/>
      <c r="Y10" s="14"/>
      <c r="Z10" s="14"/>
      <c r="AA10" s="14"/>
      <c r="AB10" s="14"/>
      <c r="AC10" s="14"/>
      <c r="AD10" s="14"/>
      <c r="AH10" s="216"/>
      <c r="AI10" s="191"/>
      <c r="AJ10" s="191"/>
      <c r="AK10" s="191"/>
      <c r="AL10" s="191"/>
      <c r="AM10" s="191"/>
      <c r="AN10" s="191"/>
      <c r="AO10" s="191"/>
      <c r="AP10" s="1"/>
    </row>
    <row r="11" spans="2:46" ht="24" customHeight="1">
      <c r="B11" s="185" t="s">
        <v>22</v>
      </c>
      <c r="C11" s="185"/>
      <c r="D11" s="200" t="str">
        <f>建退共事務受託様式第２号!N21&amp;""</f>
        <v/>
      </c>
      <c r="E11" s="200"/>
      <c r="F11" s="200"/>
      <c r="G11" s="200"/>
      <c r="H11" s="200"/>
      <c r="I11" s="200"/>
      <c r="J11" s="200"/>
      <c r="K11" s="200"/>
      <c r="L11" s="200"/>
      <c r="M11" s="200"/>
      <c r="N11" s="200"/>
      <c r="O11" s="10"/>
      <c r="P11" s="10"/>
      <c r="Q11" s="8" t="str">
        <f>IF(AND(D11=D20,LEFT(D11,2)="00"),IF(OR(E5="",D11="",D20=""),"",IF(D11=D20,"報告元は元請です",IF(D11=T20,"報告元は一次です","報告元は二次以降です"))),IF(OR(E5="",D11="",D20="",T20=""),"",IF(D11=D20,"報告元は元請です",IF(D11=T20,"報告元は一次です","報告元は二次以降です"))))</f>
        <v/>
      </c>
      <c r="R11" s="8"/>
      <c r="S11" s="8"/>
      <c r="T11" s="8"/>
      <c r="U11" s="8"/>
      <c r="V11" s="8"/>
      <c r="W11" s="8"/>
      <c r="X11" s="8"/>
      <c r="Y11" s="8"/>
      <c r="Z11" s="8"/>
      <c r="AA11" s="8"/>
      <c r="AB11" s="8"/>
      <c r="AC11" s="8"/>
      <c r="AD11" s="8"/>
      <c r="AH11" s="218" t="str">
        <f>IF(D16="","","○")</f>
        <v/>
      </c>
      <c r="AI11" s="221" t="s">
        <v>21</v>
      </c>
      <c r="AJ11" s="221"/>
      <c r="AK11" s="221"/>
      <c r="AL11" s="221"/>
      <c r="AM11" s="221"/>
      <c r="AN11" s="221"/>
      <c r="AO11" s="221"/>
      <c r="AP11" s="1"/>
    </row>
    <row r="12" spans="2:46" ht="12" customHeight="1">
      <c r="B12" s="179" t="s">
        <v>16</v>
      </c>
      <c r="C12" s="179"/>
      <c r="D12" s="198" t="str">
        <f>建退共事務受託様式第２号!N23&amp;""</f>
        <v/>
      </c>
      <c r="E12" s="198"/>
      <c r="F12" s="198"/>
      <c r="G12" s="198"/>
      <c r="H12" s="198"/>
      <c r="I12" s="198"/>
      <c r="J12" s="198"/>
      <c r="K12" s="198"/>
      <c r="L12" s="198"/>
      <c r="M12" s="198"/>
      <c r="N12" s="198"/>
      <c r="O12" s="10"/>
      <c r="P12" s="10"/>
      <c r="Q12" s="10"/>
      <c r="R12" s="10"/>
      <c r="S12" s="10"/>
      <c r="T12" s="10"/>
      <c r="U12" s="10"/>
      <c r="V12" s="10"/>
      <c r="W12" s="10"/>
      <c r="X12" s="10"/>
      <c r="Y12" s="10"/>
      <c r="Z12" s="10"/>
      <c r="AA12" s="10"/>
      <c r="AB12" s="10"/>
      <c r="AC12" s="10"/>
      <c r="AD12" s="10"/>
      <c r="AH12" s="219"/>
      <c r="AI12" s="221"/>
      <c r="AJ12" s="221"/>
      <c r="AK12" s="221"/>
      <c r="AL12" s="221"/>
      <c r="AM12" s="221"/>
      <c r="AN12" s="221"/>
      <c r="AO12" s="221"/>
      <c r="AP12" s="1"/>
    </row>
    <row r="13" spans="2:46" ht="12" customHeight="1">
      <c r="B13" s="181" t="s">
        <v>20</v>
      </c>
      <c r="C13" s="181"/>
      <c r="D13" s="199"/>
      <c r="E13" s="199"/>
      <c r="F13" s="199"/>
      <c r="G13" s="199"/>
      <c r="H13" s="199"/>
      <c r="I13" s="199"/>
      <c r="J13" s="199"/>
      <c r="K13" s="199"/>
      <c r="L13" s="199"/>
      <c r="M13" s="199"/>
      <c r="N13" s="199"/>
      <c r="O13" s="9"/>
      <c r="P13" s="9"/>
      <c r="Q13" s="9"/>
      <c r="R13" s="9"/>
      <c r="S13" s="9"/>
      <c r="T13" s="9"/>
      <c r="U13" s="9"/>
      <c r="V13" s="9"/>
      <c r="W13" s="9"/>
      <c r="X13" s="9"/>
      <c r="Y13" s="9"/>
      <c r="Z13" s="9"/>
      <c r="AA13" s="9"/>
      <c r="AB13" s="9"/>
      <c r="AC13" s="9"/>
      <c r="AD13" s="9"/>
      <c r="AH13" s="220"/>
      <c r="AI13" s="221"/>
      <c r="AJ13" s="221"/>
      <c r="AK13" s="221"/>
      <c r="AL13" s="221"/>
      <c r="AM13" s="221"/>
      <c r="AN13" s="221"/>
      <c r="AO13" s="221"/>
      <c r="AP13" s="1"/>
    </row>
    <row r="14" spans="2:46" ht="24.9" customHeight="1">
      <c r="B14" s="185" t="s">
        <v>19</v>
      </c>
      <c r="C14" s="185"/>
      <c r="D14" s="200" t="str">
        <f>建退共事務受託様式第２号!N25&amp;""</f>
        <v/>
      </c>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J14" s="19"/>
      <c r="AK14" s="201"/>
      <c r="AL14" s="201"/>
      <c r="AM14" s="201"/>
      <c r="AN14" s="201"/>
      <c r="AO14" s="201"/>
      <c r="AP14" s="1"/>
    </row>
    <row r="15" spans="2:46" ht="20.100000000000001" customHeight="1">
      <c r="B15" s="176" t="s">
        <v>18</v>
      </c>
      <c r="C15" s="176"/>
      <c r="D15" s="200" t="str">
        <f>建退共事務受託様式第２号!N27&amp;""</f>
        <v/>
      </c>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H15" s="202" t="s">
        <v>17</v>
      </c>
      <c r="AI15" s="202"/>
      <c r="AJ15" s="202"/>
      <c r="AK15" s="202"/>
      <c r="AL15" s="202"/>
      <c r="AM15" s="202"/>
      <c r="AN15" s="202"/>
      <c r="AO15" s="202"/>
      <c r="AP15" s="1"/>
    </row>
    <row r="16" spans="2:46" ht="12" customHeight="1">
      <c r="B16" s="179" t="s">
        <v>16</v>
      </c>
      <c r="C16" s="179"/>
      <c r="D16" s="203" t="str">
        <f>建退共事務受託様式第２号!N29&amp;""</f>
        <v/>
      </c>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H16" s="205"/>
      <c r="AI16" s="205"/>
      <c r="AJ16" s="205"/>
      <c r="AK16" s="205"/>
      <c r="AL16" s="205"/>
      <c r="AM16" s="205"/>
      <c r="AN16" s="205"/>
      <c r="AO16" s="205"/>
      <c r="AP16" s="1"/>
    </row>
    <row r="17" spans="2:47" ht="12" customHeight="1">
      <c r="B17" s="181" t="s">
        <v>15</v>
      </c>
      <c r="C17" s="181"/>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H17" s="205"/>
      <c r="AI17" s="205"/>
      <c r="AJ17" s="205"/>
      <c r="AK17" s="205"/>
      <c r="AL17" s="205"/>
      <c r="AM17" s="205"/>
      <c r="AN17" s="205"/>
      <c r="AO17" s="205"/>
      <c r="AP17" s="1"/>
    </row>
    <row r="18" spans="2:47" ht="20.100000000000001" customHeight="1">
      <c r="B18" s="176" t="s">
        <v>14</v>
      </c>
      <c r="C18" s="176"/>
      <c r="D18" s="177" t="s">
        <v>13</v>
      </c>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H18" s="205"/>
      <c r="AI18" s="205"/>
      <c r="AJ18" s="205"/>
      <c r="AK18" s="205"/>
      <c r="AL18" s="205"/>
      <c r="AM18" s="205"/>
      <c r="AN18" s="205"/>
      <c r="AO18" s="205"/>
      <c r="AP18" s="1"/>
    </row>
    <row r="19" spans="2:47" ht="18.75" customHeight="1">
      <c r="F19" s="44"/>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19"/>
      <c r="AJ19" s="19"/>
      <c r="AK19" s="19"/>
      <c r="AL19" s="19"/>
      <c r="AM19" s="19"/>
      <c r="AN19" s="19"/>
      <c r="AO19" s="19"/>
      <c r="AP19" s="1"/>
    </row>
    <row r="20" spans="2:47" ht="18.75" customHeight="1">
      <c r="B20" s="206" t="s">
        <v>12</v>
      </c>
      <c r="C20" s="206"/>
      <c r="D20" s="209" t="s">
        <v>48</v>
      </c>
      <c r="E20" s="209"/>
      <c r="F20" s="209"/>
      <c r="G20" s="209"/>
      <c r="H20" s="209"/>
      <c r="I20" s="209"/>
      <c r="J20" s="209"/>
      <c r="K20" s="209"/>
      <c r="L20" s="209"/>
      <c r="M20" s="209"/>
      <c r="N20" s="209"/>
      <c r="O20" s="45"/>
      <c r="P20" s="207" t="s">
        <v>12</v>
      </c>
      <c r="Q20" s="207"/>
      <c r="R20" s="207"/>
      <c r="S20" s="207"/>
      <c r="T20" s="210" t="s">
        <v>13</v>
      </c>
      <c r="U20" s="210"/>
      <c r="V20" s="210"/>
      <c r="W20" s="210"/>
      <c r="X20" s="210"/>
      <c r="Y20" s="210"/>
      <c r="Z20" s="210"/>
      <c r="AA20" s="210"/>
      <c r="AB20" s="210"/>
      <c r="AC20" s="210"/>
      <c r="AD20" s="210"/>
      <c r="AE20" s="210"/>
      <c r="AF20" s="210"/>
      <c r="AG20" s="210"/>
      <c r="AH20" s="210"/>
      <c r="AI20" s="210"/>
      <c r="AJ20" s="210"/>
      <c r="AK20" s="210"/>
      <c r="AL20" s="210"/>
      <c r="AM20" s="210"/>
      <c r="AN20" s="210"/>
      <c r="AO20" s="210"/>
      <c r="AP20" s="1"/>
    </row>
    <row r="21" spans="2:47" ht="18.75" customHeight="1">
      <c r="B21" s="208" t="s">
        <v>11</v>
      </c>
      <c r="C21" s="208"/>
      <c r="D21" s="175" t="s">
        <v>50</v>
      </c>
      <c r="E21" s="175"/>
      <c r="F21" s="175"/>
      <c r="G21" s="175"/>
      <c r="H21" s="175"/>
      <c r="I21" s="175"/>
      <c r="J21" s="175"/>
      <c r="K21" s="175"/>
      <c r="L21" s="175"/>
      <c r="M21" s="175"/>
      <c r="N21" s="175"/>
      <c r="O21" s="46"/>
      <c r="P21" s="208" t="s">
        <v>10</v>
      </c>
      <c r="Q21" s="208"/>
      <c r="R21" s="208"/>
      <c r="S21" s="208"/>
      <c r="T21" s="175" t="s">
        <v>13</v>
      </c>
      <c r="U21" s="175"/>
      <c r="V21" s="175"/>
      <c r="W21" s="175"/>
      <c r="X21" s="175"/>
      <c r="Y21" s="175"/>
      <c r="Z21" s="175"/>
      <c r="AA21" s="175"/>
      <c r="AB21" s="175"/>
      <c r="AC21" s="175"/>
      <c r="AD21" s="175"/>
      <c r="AE21" s="175"/>
      <c r="AF21" s="175"/>
      <c r="AG21" s="175"/>
      <c r="AH21" s="175"/>
      <c r="AI21" s="175"/>
      <c r="AJ21" s="175"/>
      <c r="AK21" s="175"/>
      <c r="AL21" s="175"/>
      <c r="AM21" s="175"/>
      <c r="AN21" s="175"/>
      <c r="AO21" s="175"/>
      <c r="AP21" s="1"/>
    </row>
    <row r="22" spans="2:47" ht="20.100000000000001" customHeight="1">
      <c r="B22" s="7" t="s">
        <v>9</v>
      </c>
      <c r="N22" s="36"/>
      <c r="O22" s="36"/>
      <c r="P22" s="36"/>
      <c r="Q22" s="36"/>
      <c r="R22" s="36"/>
      <c r="S22" s="36"/>
      <c r="T22" s="47"/>
      <c r="U22" s="47"/>
      <c r="V22" s="47"/>
      <c r="W22" s="47"/>
      <c r="X22" s="47"/>
      <c r="Y22" s="47"/>
      <c r="Z22" s="47"/>
      <c r="AA22" s="48"/>
      <c r="AB22" s="48"/>
      <c r="AC22" s="49"/>
      <c r="AD22" s="49"/>
      <c r="AE22" s="49"/>
      <c r="AF22" s="49"/>
      <c r="AG22" s="49"/>
      <c r="AH22" s="49"/>
      <c r="AI22" s="49"/>
      <c r="AO22" s="48"/>
      <c r="AP22" s="1"/>
    </row>
    <row r="23" spans="2:47" s="6" customFormat="1" ht="19.5" customHeight="1">
      <c r="C23" s="11" t="s">
        <v>8</v>
      </c>
      <c r="D23" s="12"/>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row>
    <row r="24" spans="2:47" s="5" customFormat="1" ht="15" customHeight="1">
      <c r="B24" s="191" t="s">
        <v>7</v>
      </c>
      <c r="C24" s="194" t="s">
        <v>36</v>
      </c>
      <c r="D24" s="194" t="s">
        <v>6</v>
      </c>
      <c r="E24" s="194" t="s">
        <v>35</v>
      </c>
      <c r="F24" s="191" t="s">
        <v>5</v>
      </c>
      <c r="G24" s="191" t="s">
        <v>39</v>
      </c>
      <c r="H24" s="191" t="s">
        <v>40</v>
      </c>
      <c r="I24" s="50"/>
      <c r="J24" s="15"/>
      <c r="K24" s="15"/>
      <c r="L24" s="15"/>
      <c r="M24" s="15"/>
      <c r="N24" s="15"/>
      <c r="O24" s="15"/>
      <c r="P24" s="15"/>
      <c r="Q24" s="15"/>
      <c r="R24" s="15"/>
      <c r="S24" s="16" t="s">
        <v>4</v>
      </c>
      <c r="T24" s="196">
        <f>IF(AS6="月末",DATE(AS4,AS5,1),IF(AND(AS5=2,OR(AS6=29,AS6=30)),DATE(AS4,AS5-1,AS6+1),(EDATE(AB24,-1)+1)))</f>
        <v>44927</v>
      </c>
      <c r="U24" s="196"/>
      <c r="V24" s="196"/>
      <c r="W24" s="196"/>
      <c r="X24" s="196"/>
      <c r="Y24" s="196"/>
      <c r="Z24" s="196"/>
      <c r="AA24" s="15" t="s">
        <v>3</v>
      </c>
      <c r="AB24" s="196">
        <f>IF(AS6="月末",EOMONTH(DATE(AS4,AS5,1),0),IF(OR(AS6=29,AS6=30),IF(EOMONTH(DATE(AS4,AS5,1),0)&gt;=DATE(AS4,AS5,AS6),DATE(AS4,AS5,AS6),EOMONTH(DATE(AS4,AS5,1),0)),DATE(AS4,AS5,AS6)))</f>
        <v>44957</v>
      </c>
      <c r="AC24" s="196"/>
      <c r="AD24" s="196"/>
      <c r="AE24" s="196"/>
      <c r="AF24" s="196"/>
      <c r="AG24" s="196"/>
      <c r="AH24" s="196"/>
      <c r="AI24" s="15"/>
      <c r="AJ24" s="15"/>
      <c r="AK24" s="15"/>
      <c r="AL24" s="15"/>
      <c r="AM24" s="15"/>
      <c r="AN24" s="15"/>
      <c r="AO24" s="51"/>
      <c r="AP24" s="192" t="s">
        <v>2</v>
      </c>
      <c r="AU24" s="211" t="s">
        <v>44</v>
      </c>
    </row>
    <row r="25" spans="2:47" s="4" customFormat="1" ht="15" customHeight="1">
      <c r="B25" s="191"/>
      <c r="C25" s="195"/>
      <c r="D25" s="195"/>
      <c r="E25" s="195"/>
      <c r="F25" s="191"/>
      <c r="G25" s="191"/>
      <c r="H25" s="197"/>
      <c r="I25" s="58">
        <f>DAY(T24)</f>
        <v>1</v>
      </c>
      <c r="J25" s="58">
        <f>DAY(T24+1)</f>
        <v>2</v>
      </c>
      <c r="K25" s="58">
        <f>DAY(T24+2)</f>
        <v>3</v>
      </c>
      <c r="L25" s="58">
        <f>DAY(T24+3)</f>
        <v>4</v>
      </c>
      <c r="M25" s="58">
        <f>DAY(T24+4)</f>
        <v>5</v>
      </c>
      <c r="N25" s="58">
        <f>DAY(T24+5)</f>
        <v>6</v>
      </c>
      <c r="O25" s="58">
        <f>DAY(T24+6)</f>
        <v>7</v>
      </c>
      <c r="P25" s="58">
        <f>DAY(T24+7)</f>
        <v>8</v>
      </c>
      <c r="Q25" s="58">
        <f>DAY(T24+8)</f>
        <v>9</v>
      </c>
      <c r="R25" s="58">
        <f>DAY(T24+9)</f>
        <v>10</v>
      </c>
      <c r="S25" s="58">
        <f>DAY(T24+10)</f>
        <v>11</v>
      </c>
      <c r="T25" s="58">
        <f>DAY(T24+11)</f>
        <v>12</v>
      </c>
      <c r="U25" s="58">
        <f>DAY(T24+12)</f>
        <v>13</v>
      </c>
      <c r="V25" s="58">
        <f>DAY(T24+13)</f>
        <v>14</v>
      </c>
      <c r="W25" s="58">
        <f>DAY(T24+14)</f>
        <v>15</v>
      </c>
      <c r="X25" s="58">
        <f>DAY(T24+15)</f>
        <v>16</v>
      </c>
      <c r="Y25" s="58">
        <f>DAY(T24+16)</f>
        <v>17</v>
      </c>
      <c r="Z25" s="58">
        <f>DAY(T24+17)</f>
        <v>18</v>
      </c>
      <c r="AA25" s="58">
        <f>DAY(T24+18)</f>
        <v>19</v>
      </c>
      <c r="AB25" s="58">
        <f>DAY(T24+19)</f>
        <v>20</v>
      </c>
      <c r="AC25" s="58">
        <f>DAY(T24+20)</f>
        <v>21</v>
      </c>
      <c r="AD25" s="58">
        <f>DAY(T24+21)</f>
        <v>22</v>
      </c>
      <c r="AE25" s="58">
        <f>DAY(T24+22)</f>
        <v>23</v>
      </c>
      <c r="AF25" s="58">
        <f>DAY(T24+23)</f>
        <v>24</v>
      </c>
      <c r="AG25" s="58">
        <f>DAY(T24+24)</f>
        <v>25</v>
      </c>
      <c r="AH25" s="58">
        <f>DAY(T24+25)</f>
        <v>26</v>
      </c>
      <c r="AI25" s="58">
        <f>DAY(T24+26)</f>
        <v>27</v>
      </c>
      <c r="AJ25" s="58">
        <f>DAY(T24+27)</f>
        <v>28</v>
      </c>
      <c r="AK25" s="58">
        <f>IF(OR(DAY(AB24)=AJ25,AJ25=""),"",DAY(T24+28))</f>
        <v>29</v>
      </c>
      <c r="AL25" s="58">
        <f>IF(OR(DAY(AB24)=AK25,AK25=""),"",DAY(T24+29))</f>
        <v>30</v>
      </c>
      <c r="AM25" s="58">
        <f>IF(OR(DAY(AB24)=AL25,AL25=""),"",DAY(T24+30))</f>
        <v>31</v>
      </c>
      <c r="AN25" s="60" t="s">
        <v>38</v>
      </c>
      <c r="AO25" s="61" t="s">
        <v>1</v>
      </c>
      <c r="AP25" s="193"/>
      <c r="AU25" s="211"/>
    </row>
    <row r="26" spans="2:47" ht="27.6" customHeight="1">
      <c r="B26" s="103"/>
      <c r="C26" s="63"/>
      <c r="D26" s="55"/>
      <c r="E26" s="52"/>
      <c r="F26" s="103"/>
      <c r="G26" s="104"/>
      <c r="H26" s="104"/>
      <c r="I26" s="105"/>
      <c r="J26" s="106"/>
      <c r="K26" s="106"/>
      <c r="L26" s="107"/>
      <c r="M26" s="107"/>
      <c r="N26" s="107"/>
      <c r="O26" s="107"/>
      <c r="P26" s="107"/>
      <c r="Q26" s="106"/>
      <c r="R26" s="106"/>
      <c r="S26" s="107"/>
      <c r="T26" s="107"/>
      <c r="U26" s="107"/>
      <c r="V26" s="107"/>
      <c r="W26" s="107"/>
      <c r="X26" s="106"/>
      <c r="Y26" s="106"/>
      <c r="Z26" s="106"/>
      <c r="AA26" s="107"/>
      <c r="AB26" s="107"/>
      <c r="AC26" s="107"/>
      <c r="AD26" s="107"/>
      <c r="AE26" s="106"/>
      <c r="AF26" s="106"/>
      <c r="AG26" s="107"/>
      <c r="AH26" s="107"/>
      <c r="AI26" s="107"/>
      <c r="AJ26" s="107"/>
      <c r="AK26" s="106"/>
      <c r="AL26" s="107"/>
      <c r="AM26" s="108"/>
      <c r="AN26" s="54"/>
      <c r="AO26" s="57">
        <f t="shared" ref="AO26:AO35" si="0">SUM(I26:AN26)</f>
        <v>0</v>
      </c>
      <c r="AP26" s="109"/>
      <c r="AS26" s="33"/>
      <c r="AT26" s="65"/>
      <c r="AU26" s="59"/>
    </row>
    <row r="27" spans="2:47" ht="27.6" customHeight="1">
      <c r="B27" s="103"/>
      <c r="C27" s="63"/>
      <c r="D27" s="55"/>
      <c r="E27" s="52"/>
      <c r="F27" s="103"/>
      <c r="G27" s="104"/>
      <c r="H27" s="104"/>
      <c r="I27" s="105"/>
      <c r="J27" s="106"/>
      <c r="K27" s="106"/>
      <c r="L27" s="107"/>
      <c r="M27" s="107"/>
      <c r="N27" s="107"/>
      <c r="O27" s="107"/>
      <c r="P27" s="107"/>
      <c r="Q27" s="106"/>
      <c r="R27" s="106"/>
      <c r="S27" s="107"/>
      <c r="T27" s="107"/>
      <c r="U27" s="107"/>
      <c r="V27" s="107"/>
      <c r="W27" s="107"/>
      <c r="X27" s="106"/>
      <c r="Y27" s="106"/>
      <c r="Z27" s="106"/>
      <c r="AA27" s="107"/>
      <c r="AB27" s="107"/>
      <c r="AC27" s="107"/>
      <c r="AD27" s="107"/>
      <c r="AE27" s="106"/>
      <c r="AF27" s="106"/>
      <c r="AG27" s="107"/>
      <c r="AH27" s="107"/>
      <c r="AI27" s="107"/>
      <c r="AJ27" s="107"/>
      <c r="AK27" s="106"/>
      <c r="AL27" s="106"/>
      <c r="AM27" s="108"/>
      <c r="AN27" s="54"/>
      <c r="AO27" s="57">
        <f t="shared" si="0"/>
        <v>0</v>
      </c>
      <c r="AP27" s="109"/>
      <c r="AS27" s="33"/>
      <c r="AT27" s="65"/>
      <c r="AU27" s="59"/>
    </row>
    <row r="28" spans="2:47" ht="27.6" customHeight="1">
      <c r="B28" s="103"/>
      <c r="C28" s="64"/>
      <c r="D28" s="55"/>
      <c r="E28" s="52"/>
      <c r="F28" s="103"/>
      <c r="G28" s="104"/>
      <c r="H28" s="104"/>
      <c r="I28" s="105"/>
      <c r="J28" s="106"/>
      <c r="K28" s="106"/>
      <c r="L28" s="107"/>
      <c r="M28" s="107"/>
      <c r="N28" s="107"/>
      <c r="O28" s="107"/>
      <c r="P28" s="107"/>
      <c r="Q28" s="106"/>
      <c r="R28" s="106"/>
      <c r="S28" s="107"/>
      <c r="T28" s="107"/>
      <c r="U28" s="107"/>
      <c r="V28" s="107"/>
      <c r="W28" s="107"/>
      <c r="X28" s="106"/>
      <c r="Y28" s="106"/>
      <c r="Z28" s="106"/>
      <c r="AA28" s="107"/>
      <c r="AB28" s="107"/>
      <c r="AC28" s="107"/>
      <c r="AD28" s="107"/>
      <c r="AE28" s="106"/>
      <c r="AF28" s="106"/>
      <c r="AG28" s="107"/>
      <c r="AH28" s="107"/>
      <c r="AI28" s="107"/>
      <c r="AJ28" s="107"/>
      <c r="AK28" s="106"/>
      <c r="AL28" s="106"/>
      <c r="AM28" s="108"/>
      <c r="AN28" s="54"/>
      <c r="AO28" s="57">
        <f t="shared" si="0"/>
        <v>0</v>
      </c>
      <c r="AP28" s="109"/>
      <c r="AS28" s="33"/>
      <c r="AT28" s="65"/>
      <c r="AU28" s="59"/>
    </row>
    <row r="29" spans="2:47" ht="27.6" customHeight="1">
      <c r="B29" s="103"/>
      <c r="C29" s="64"/>
      <c r="D29" s="55"/>
      <c r="E29" s="52"/>
      <c r="F29" s="103"/>
      <c r="G29" s="104"/>
      <c r="H29" s="104"/>
      <c r="I29" s="105"/>
      <c r="J29" s="106"/>
      <c r="K29" s="106"/>
      <c r="L29" s="107"/>
      <c r="M29" s="107"/>
      <c r="N29" s="107"/>
      <c r="O29" s="107"/>
      <c r="P29" s="107"/>
      <c r="Q29" s="106"/>
      <c r="R29" s="106"/>
      <c r="S29" s="107"/>
      <c r="T29" s="107"/>
      <c r="U29" s="107"/>
      <c r="V29" s="107"/>
      <c r="W29" s="107"/>
      <c r="X29" s="106"/>
      <c r="Y29" s="106"/>
      <c r="Z29" s="106"/>
      <c r="AA29" s="107"/>
      <c r="AB29" s="107"/>
      <c r="AC29" s="107"/>
      <c r="AD29" s="107"/>
      <c r="AE29" s="106"/>
      <c r="AF29" s="106"/>
      <c r="AG29" s="107"/>
      <c r="AH29" s="107"/>
      <c r="AI29" s="107"/>
      <c r="AJ29" s="107"/>
      <c r="AK29" s="106"/>
      <c r="AL29" s="106"/>
      <c r="AM29" s="108"/>
      <c r="AN29" s="54"/>
      <c r="AO29" s="57">
        <f t="shared" si="0"/>
        <v>0</v>
      </c>
      <c r="AP29" s="109"/>
      <c r="AS29" s="33"/>
      <c r="AT29" s="65"/>
      <c r="AU29" s="59"/>
    </row>
    <row r="30" spans="2:47" ht="27.6" customHeight="1">
      <c r="B30" s="103"/>
      <c r="C30" s="64"/>
      <c r="D30" s="55"/>
      <c r="E30" s="52"/>
      <c r="F30" s="103"/>
      <c r="G30" s="104"/>
      <c r="H30" s="104"/>
      <c r="I30" s="105"/>
      <c r="J30" s="106"/>
      <c r="K30" s="106"/>
      <c r="L30" s="107"/>
      <c r="M30" s="107"/>
      <c r="N30" s="107"/>
      <c r="O30" s="107"/>
      <c r="P30" s="107"/>
      <c r="Q30" s="106"/>
      <c r="R30" s="106"/>
      <c r="S30" s="107"/>
      <c r="T30" s="107"/>
      <c r="U30" s="107"/>
      <c r="V30" s="107"/>
      <c r="W30" s="107"/>
      <c r="X30" s="106"/>
      <c r="Y30" s="106"/>
      <c r="Z30" s="106"/>
      <c r="AA30" s="107"/>
      <c r="AB30" s="107"/>
      <c r="AC30" s="107"/>
      <c r="AD30" s="107"/>
      <c r="AE30" s="106"/>
      <c r="AF30" s="106"/>
      <c r="AG30" s="107"/>
      <c r="AH30" s="107"/>
      <c r="AI30" s="107"/>
      <c r="AJ30" s="107"/>
      <c r="AK30" s="106"/>
      <c r="AL30" s="106"/>
      <c r="AM30" s="108"/>
      <c r="AN30" s="54"/>
      <c r="AO30" s="57">
        <f t="shared" si="0"/>
        <v>0</v>
      </c>
      <c r="AP30" s="109"/>
      <c r="AS30" s="33"/>
      <c r="AT30" s="65"/>
      <c r="AU30" s="59"/>
    </row>
    <row r="31" spans="2:47" ht="27.6" customHeight="1">
      <c r="B31" s="103"/>
      <c r="C31" s="64"/>
      <c r="D31" s="55"/>
      <c r="E31" s="52"/>
      <c r="F31" s="103"/>
      <c r="G31" s="104"/>
      <c r="H31" s="104"/>
      <c r="I31" s="105"/>
      <c r="J31" s="106"/>
      <c r="K31" s="106"/>
      <c r="L31" s="107"/>
      <c r="M31" s="107"/>
      <c r="N31" s="107"/>
      <c r="O31" s="107"/>
      <c r="P31" s="107"/>
      <c r="Q31" s="106"/>
      <c r="R31" s="106"/>
      <c r="S31" s="107"/>
      <c r="T31" s="107"/>
      <c r="U31" s="107"/>
      <c r="V31" s="107"/>
      <c r="W31" s="107"/>
      <c r="X31" s="106"/>
      <c r="Y31" s="106"/>
      <c r="Z31" s="106"/>
      <c r="AA31" s="107"/>
      <c r="AB31" s="107"/>
      <c r="AC31" s="107"/>
      <c r="AD31" s="107"/>
      <c r="AE31" s="106"/>
      <c r="AF31" s="106"/>
      <c r="AG31" s="107"/>
      <c r="AH31" s="107"/>
      <c r="AI31" s="107"/>
      <c r="AJ31" s="107"/>
      <c r="AK31" s="106"/>
      <c r="AL31" s="107"/>
      <c r="AM31" s="108"/>
      <c r="AN31" s="54"/>
      <c r="AO31" s="57">
        <f t="shared" si="0"/>
        <v>0</v>
      </c>
      <c r="AP31" s="109"/>
      <c r="AS31" s="33"/>
      <c r="AT31" s="65"/>
      <c r="AU31" s="59"/>
    </row>
    <row r="32" spans="2:47" ht="27.6" customHeight="1">
      <c r="B32" s="103"/>
      <c r="C32" s="64"/>
      <c r="D32" s="55"/>
      <c r="E32" s="52"/>
      <c r="F32" s="103"/>
      <c r="G32" s="104"/>
      <c r="H32" s="104"/>
      <c r="I32" s="105"/>
      <c r="J32" s="106"/>
      <c r="K32" s="106"/>
      <c r="L32" s="107"/>
      <c r="M32" s="107"/>
      <c r="N32" s="107"/>
      <c r="O32" s="107"/>
      <c r="P32" s="107"/>
      <c r="Q32" s="106"/>
      <c r="R32" s="106"/>
      <c r="S32" s="107"/>
      <c r="T32" s="107"/>
      <c r="U32" s="107"/>
      <c r="V32" s="107"/>
      <c r="W32" s="107"/>
      <c r="X32" s="106"/>
      <c r="Y32" s="106"/>
      <c r="Z32" s="106"/>
      <c r="AA32" s="107"/>
      <c r="AB32" s="107"/>
      <c r="AC32" s="107"/>
      <c r="AD32" s="107"/>
      <c r="AE32" s="106"/>
      <c r="AF32" s="106"/>
      <c r="AG32" s="107"/>
      <c r="AH32" s="107"/>
      <c r="AI32" s="107"/>
      <c r="AJ32" s="107"/>
      <c r="AK32" s="106"/>
      <c r="AL32" s="106"/>
      <c r="AM32" s="108"/>
      <c r="AN32" s="54"/>
      <c r="AO32" s="57">
        <f t="shared" si="0"/>
        <v>0</v>
      </c>
      <c r="AP32" s="109"/>
      <c r="AS32" s="33"/>
      <c r="AT32" s="65"/>
      <c r="AU32" s="59"/>
    </row>
    <row r="33" spans="2:47" ht="27.6" customHeight="1">
      <c r="B33" s="103"/>
      <c r="C33" s="64"/>
      <c r="D33" s="55"/>
      <c r="E33" s="52"/>
      <c r="F33" s="103"/>
      <c r="G33" s="104"/>
      <c r="H33" s="104"/>
      <c r="I33" s="105"/>
      <c r="J33" s="106"/>
      <c r="K33" s="106"/>
      <c r="L33" s="107"/>
      <c r="M33" s="107"/>
      <c r="N33" s="107"/>
      <c r="O33" s="107"/>
      <c r="P33" s="107"/>
      <c r="Q33" s="106"/>
      <c r="R33" s="106"/>
      <c r="S33" s="107"/>
      <c r="T33" s="107"/>
      <c r="U33" s="107"/>
      <c r="V33" s="107"/>
      <c r="W33" s="107"/>
      <c r="X33" s="106"/>
      <c r="Y33" s="106"/>
      <c r="Z33" s="106"/>
      <c r="AA33" s="107"/>
      <c r="AB33" s="107"/>
      <c r="AC33" s="107"/>
      <c r="AD33" s="107"/>
      <c r="AE33" s="106"/>
      <c r="AF33" s="106"/>
      <c r="AG33" s="107"/>
      <c r="AH33" s="107"/>
      <c r="AI33" s="107"/>
      <c r="AJ33" s="107"/>
      <c r="AK33" s="106"/>
      <c r="AL33" s="106"/>
      <c r="AM33" s="108"/>
      <c r="AN33" s="54"/>
      <c r="AO33" s="57">
        <f t="shared" si="0"/>
        <v>0</v>
      </c>
      <c r="AP33" s="109"/>
      <c r="AS33" s="33"/>
      <c r="AT33" s="65"/>
      <c r="AU33" s="59"/>
    </row>
    <row r="34" spans="2:47" ht="27.6" customHeight="1">
      <c r="B34" s="103"/>
      <c r="C34" s="64"/>
      <c r="D34" s="55"/>
      <c r="E34" s="52"/>
      <c r="F34" s="103"/>
      <c r="G34" s="104"/>
      <c r="H34" s="104"/>
      <c r="I34" s="105"/>
      <c r="J34" s="106"/>
      <c r="K34" s="106"/>
      <c r="L34" s="107"/>
      <c r="M34" s="107"/>
      <c r="N34" s="107"/>
      <c r="O34" s="107"/>
      <c r="P34" s="107"/>
      <c r="Q34" s="106"/>
      <c r="R34" s="106"/>
      <c r="S34" s="107"/>
      <c r="T34" s="107"/>
      <c r="U34" s="107"/>
      <c r="V34" s="107"/>
      <c r="W34" s="107"/>
      <c r="X34" s="106"/>
      <c r="Y34" s="106"/>
      <c r="Z34" s="106"/>
      <c r="AA34" s="107"/>
      <c r="AB34" s="107"/>
      <c r="AC34" s="107"/>
      <c r="AD34" s="107"/>
      <c r="AE34" s="106"/>
      <c r="AF34" s="106"/>
      <c r="AG34" s="107"/>
      <c r="AH34" s="107"/>
      <c r="AI34" s="107"/>
      <c r="AJ34" s="107"/>
      <c r="AK34" s="106"/>
      <c r="AL34" s="106"/>
      <c r="AM34" s="108"/>
      <c r="AN34" s="54"/>
      <c r="AO34" s="57">
        <f t="shared" si="0"/>
        <v>0</v>
      </c>
      <c r="AP34" s="109"/>
      <c r="AS34" s="33"/>
      <c r="AT34" s="65"/>
      <c r="AU34" s="59"/>
    </row>
    <row r="35" spans="2:47" ht="27.6" customHeight="1">
      <c r="B35" s="103"/>
      <c r="C35" s="63"/>
      <c r="D35" s="55"/>
      <c r="E35" s="52"/>
      <c r="F35" s="103"/>
      <c r="G35" s="104"/>
      <c r="H35" s="104"/>
      <c r="I35" s="105"/>
      <c r="J35" s="106"/>
      <c r="K35" s="106"/>
      <c r="L35" s="107"/>
      <c r="M35" s="107"/>
      <c r="N35" s="107"/>
      <c r="O35" s="107"/>
      <c r="P35" s="107"/>
      <c r="Q35" s="106"/>
      <c r="R35" s="106"/>
      <c r="S35" s="107"/>
      <c r="T35" s="107"/>
      <c r="U35" s="107"/>
      <c r="V35" s="107"/>
      <c r="W35" s="107"/>
      <c r="X35" s="106"/>
      <c r="Y35" s="106"/>
      <c r="Z35" s="106"/>
      <c r="AA35" s="107"/>
      <c r="AB35" s="107"/>
      <c r="AC35" s="107"/>
      <c r="AD35" s="107"/>
      <c r="AE35" s="106"/>
      <c r="AF35" s="106"/>
      <c r="AG35" s="107"/>
      <c r="AH35" s="107"/>
      <c r="AI35" s="107"/>
      <c r="AJ35" s="107"/>
      <c r="AK35" s="106"/>
      <c r="AL35" s="107"/>
      <c r="AM35" s="108"/>
      <c r="AN35" s="54"/>
      <c r="AO35" s="57">
        <f t="shared" si="0"/>
        <v>0</v>
      </c>
      <c r="AP35" s="109"/>
      <c r="AS35" s="33"/>
      <c r="AT35" s="65"/>
      <c r="AU35" s="59"/>
    </row>
    <row r="36" spans="2:47">
      <c r="B36" s="3" t="s">
        <v>0</v>
      </c>
    </row>
    <row r="37" spans="2:47" ht="15" customHeight="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row>
    <row r="38" spans="2:47">
      <c r="B38" s="27" t="s">
        <v>42</v>
      </c>
      <c r="C38" s="27"/>
      <c r="D38" s="27"/>
      <c r="E38" s="27"/>
      <c r="F38" s="28"/>
      <c r="G38" s="29"/>
      <c r="H38" s="29"/>
      <c r="I38" s="29"/>
      <c r="J38" s="29"/>
      <c r="AI38" s="29"/>
      <c r="AJ38" s="29"/>
      <c r="AK38" s="29"/>
      <c r="AL38" s="29"/>
      <c r="AM38" s="29"/>
      <c r="AN38" s="29"/>
      <c r="AO38" s="29"/>
      <c r="AP38" s="30"/>
    </row>
    <row r="39" spans="2:47" ht="27.9" customHeight="1">
      <c r="B39" s="183" t="s">
        <v>43</v>
      </c>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
    </row>
    <row r="40" spans="2:47" ht="27.9" customHeight="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1"/>
    </row>
    <row r="41" spans="2:47" ht="20.100000000000001" customHeight="1">
      <c r="B41" s="2" t="s">
        <v>34</v>
      </c>
      <c r="E41" s="184" t="str">
        <f>E5</f>
        <v>92-00661</v>
      </c>
      <c r="F41" s="184"/>
      <c r="G41" s="184"/>
      <c r="H41" s="184"/>
      <c r="I41" s="184"/>
      <c r="J41" s="184"/>
      <c r="K41" s="184"/>
      <c r="L41" s="184"/>
      <c r="M41" s="184"/>
      <c r="N41" s="184"/>
      <c r="W41" s="32"/>
      <c r="X41" s="32"/>
      <c r="Y41" s="32"/>
      <c r="Z41" s="32"/>
      <c r="AA41" s="32"/>
      <c r="AB41" s="32"/>
      <c r="AC41" s="32"/>
      <c r="AD41" s="32"/>
      <c r="AE41" s="212" t="s">
        <v>33</v>
      </c>
      <c r="AF41" s="212"/>
      <c r="AG41" s="212"/>
      <c r="AH41" s="213" t="str">
        <f>AH5</f>
        <v/>
      </c>
      <c r="AI41" s="213"/>
      <c r="AJ41" s="213"/>
      <c r="AK41" s="213"/>
      <c r="AL41" s="213"/>
      <c r="AM41" s="213"/>
      <c r="AN41" s="213"/>
      <c r="AO41" s="213"/>
      <c r="AP41" s="1"/>
    </row>
    <row r="42" spans="2:47" ht="20.100000000000001" customHeight="1">
      <c r="B42" s="188" t="str">
        <f>B6</f>
        <v>株式会社長崎西部建設</v>
      </c>
      <c r="C42" s="188"/>
      <c r="D42" s="188"/>
      <c r="E42" s="188"/>
      <c r="F42" s="188"/>
      <c r="G42" s="188"/>
      <c r="H42" s="188"/>
      <c r="I42" s="188"/>
      <c r="J42" s="188"/>
      <c r="K42" s="188"/>
      <c r="L42" s="188"/>
      <c r="M42" s="188"/>
      <c r="N42" s="188"/>
      <c r="O42" s="34" t="s">
        <v>31</v>
      </c>
      <c r="P42" s="35"/>
      <c r="Q42" s="8" t="str">
        <f>Q6</f>
        <v/>
      </c>
      <c r="R42" s="35"/>
      <c r="T42" s="35"/>
      <c r="U42" s="35"/>
      <c r="W42" s="36"/>
      <c r="X42" s="37"/>
      <c r="Y42" s="37"/>
      <c r="Z42" s="37"/>
      <c r="AA42" s="37"/>
      <c r="AD42" s="3" t="s">
        <v>13</v>
      </c>
      <c r="AE42" s="189" t="s">
        <v>30</v>
      </c>
      <c r="AF42" s="189"/>
      <c r="AG42" s="189"/>
      <c r="AH42" s="190" t="str">
        <f>AH6</f>
        <v/>
      </c>
      <c r="AI42" s="190"/>
      <c r="AJ42" s="38" t="s">
        <v>29</v>
      </c>
      <c r="AK42" s="190" t="str">
        <f>AK6</f>
        <v/>
      </c>
      <c r="AL42" s="190"/>
      <c r="AM42" s="38" t="s">
        <v>28</v>
      </c>
      <c r="AN42" s="56" t="str">
        <f>AN6</f>
        <v/>
      </c>
      <c r="AO42" s="39" t="s">
        <v>27</v>
      </c>
      <c r="AP42" s="38"/>
    </row>
    <row r="43" spans="2:47" ht="24.9" customHeight="1">
      <c r="B43" s="40"/>
      <c r="C43" s="41"/>
      <c r="D43" s="42"/>
      <c r="E43" s="42"/>
      <c r="F43" s="41"/>
      <c r="G43" s="41"/>
      <c r="H43" s="41"/>
      <c r="I43" s="41"/>
      <c r="J43" s="41"/>
      <c r="K43" s="41"/>
      <c r="L43" s="41"/>
      <c r="M43" s="41"/>
      <c r="N43" s="41"/>
      <c r="O43" s="43"/>
      <c r="P43" s="43"/>
      <c r="Q43" s="43"/>
      <c r="S43" s="37"/>
      <c r="T43" s="37"/>
      <c r="U43" s="37"/>
      <c r="V43" s="37"/>
      <c r="W43" s="37"/>
      <c r="X43" s="37"/>
      <c r="Y43" s="37"/>
      <c r="Z43" s="37"/>
      <c r="AA43" s="37"/>
      <c r="AB43" s="37"/>
      <c r="AC43" s="37"/>
      <c r="AD43" s="37"/>
      <c r="AE43" s="37"/>
      <c r="AJ43" s="17"/>
      <c r="AK43" s="18"/>
      <c r="AL43" s="18"/>
      <c r="AM43" s="18"/>
      <c r="AN43" s="18"/>
      <c r="AO43" s="18"/>
      <c r="AP43" s="1"/>
    </row>
    <row r="44" spans="2:47" ht="24.9" customHeight="1">
      <c r="B44" s="174" t="s">
        <v>25</v>
      </c>
      <c r="C44" s="174"/>
      <c r="D44" s="175" t="str">
        <f>D8</f>
        <v/>
      </c>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J44" s="17"/>
      <c r="AK44" s="18"/>
      <c r="AL44" s="18"/>
      <c r="AM44" s="18"/>
      <c r="AN44" s="18"/>
      <c r="AO44" s="18"/>
      <c r="AP44" s="1"/>
    </row>
    <row r="45" spans="2:47" ht="18.899999999999999" customHeight="1">
      <c r="B45" s="176" t="s">
        <v>24</v>
      </c>
      <c r="C45" s="176"/>
      <c r="D45" s="177" t="str">
        <f>D9</f>
        <v/>
      </c>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H45" s="1"/>
      <c r="AI45" s="1"/>
      <c r="AJ45" s="1"/>
      <c r="AK45" s="1"/>
      <c r="AL45" s="1"/>
      <c r="AM45" s="1"/>
      <c r="AN45" s="1"/>
      <c r="AO45" s="1"/>
      <c r="AP45" s="1"/>
    </row>
    <row r="46" spans="2:47" ht="18.899999999999999" customHeight="1">
      <c r="B46" s="176" t="s">
        <v>23</v>
      </c>
      <c r="C46" s="176"/>
      <c r="D46" s="178" t="str">
        <f>D10</f>
        <v/>
      </c>
      <c r="E46" s="178"/>
      <c r="F46" s="178"/>
      <c r="G46" s="178"/>
      <c r="H46" s="178"/>
      <c r="I46" s="178"/>
      <c r="J46" s="178"/>
      <c r="K46" s="178"/>
      <c r="L46" s="178"/>
      <c r="M46" s="178"/>
      <c r="N46" s="178"/>
      <c r="O46" s="13"/>
      <c r="P46" s="13"/>
      <c r="Q46" s="14"/>
      <c r="R46" s="14"/>
      <c r="S46" s="14"/>
      <c r="T46" s="14"/>
      <c r="U46" s="14"/>
      <c r="V46" s="14"/>
      <c r="W46" s="14"/>
      <c r="X46" s="14"/>
      <c r="Y46" s="14"/>
      <c r="Z46" s="14"/>
      <c r="AA46" s="14"/>
      <c r="AB46" s="14"/>
      <c r="AC46" s="14"/>
      <c r="AD46" s="14"/>
      <c r="AH46" s="1"/>
      <c r="AI46" s="1"/>
      <c r="AJ46" s="1"/>
      <c r="AK46" s="1"/>
      <c r="AL46" s="1"/>
      <c r="AM46" s="1"/>
      <c r="AN46" s="1"/>
      <c r="AO46" s="1"/>
      <c r="AP46" s="1"/>
    </row>
    <row r="47" spans="2:47" ht="24" customHeight="1">
      <c r="B47" s="185" t="s">
        <v>22</v>
      </c>
      <c r="C47" s="185"/>
      <c r="D47" s="177" t="str">
        <f>D11</f>
        <v/>
      </c>
      <c r="E47" s="177"/>
      <c r="F47" s="177"/>
      <c r="G47" s="177"/>
      <c r="H47" s="177"/>
      <c r="I47" s="177"/>
      <c r="J47" s="177"/>
      <c r="K47" s="177"/>
      <c r="L47" s="177"/>
      <c r="M47" s="177"/>
      <c r="N47" s="177"/>
      <c r="O47" s="10"/>
      <c r="P47" s="10"/>
      <c r="Q47" s="8" t="str">
        <f>Q11</f>
        <v/>
      </c>
      <c r="R47" s="8"/>
      <c r="S47" s="8"/>
      <c r="T47" s="8"/>
      <c r="U47" s="8"/>
      <c r="V47" s="8"/>
      <c r="W47" s="8"/>
      <c r="X47" s="8"/>
      <c r="Y47" s="8"/>
      <c r="Z47" s="8"/>
      <c r="AA47" s="8"/>
      <c r="AB47" s="8"/>
      <c r="AC47" s="8"/>
      <c r="AD47" s="8"/>
      <c r="AH47" s="1"/>
      <c r="AI47" s="1"/>
      <c r="AJ47" s="1"/>
      <c r="AK47" s="1"/>
      <c r="AL47" s="1"/>
      <c r="AM47" s="1"/>
      <c r="AN47" s="1"/>
      <c r="AO47" s="1"/>
      <c r="AP47" s="1"/>
    </row>
    <row r="48" spans="2:47" ht="12" customHeight="1">
      <c r="B48" s="179" t="s">
        <v>16</v>
      </c>
      <c r="C48" s="179"/>
      <c r="D48" s="186" t="str">
        <f>D12</f>
        <v/>
      </c>
      <c r="E48" s="186"/>
      <c r="F48" s="186"/>
      <c r="G48" s="186"/>
      <c r="H48" s="186"/>
      <c r="I48" s="186"/>
      <c r="J48" s="186"/>
      <c r="K48" s="186"/>
      <c r="L48" s="186"/>
      <c r="M48" s="186"/>
      <c r="N48" s="186"/>
      <c r="O48" s="10"/>
      <c r="P48" s="10"/>
      <c r="Q48" s="10"/>
      <c r="R48" s="10"/>
      <c r="S48" s="10"/>
      <c r="T48" s="10"/>
      <c r="U48" s="10"/>
      <c r="V48" s="10"/>
      <c r="W48" s="10"/>
      <c r="X48" s="10"/>
      <c r="Y48" s="10"/>
      <c r="Z48" s="10"/>
      <c r="AA48" s="10"/>
      <c r="AB48" s="10"/>
      <c r="AC48" s="10"/>
      <c r="AD48" s="10"/>
      <c r="AH48" s="1"/>
      <c r="AI48" s="1"/>
      <c r="AJ48" s="1"/>
      <c r="AK48" s="1"/>
      <c r="AL48" s="1"/>
      <c r="AM48" s="1"/>
      <c r="AN48" s="1"/>
      <c r="AO48" s="1"/>
      <c r="AP48" s="1"/>
    </row>
    <row r="49" spans="2:47" ht="12" customHeight="1">
      <c r="B49" s="181" t="s">
        <v>20</v>
      </c>
      <c r="C49" s="181"/>
      <c r="D49" s="187"/>
      <c r="E49" s="187"/>
      <c r="F49" s="187"/>
      <c r="G49" s="187"/>
      <c r="H49" s="187"/>
      <c r="I49" s="187"/>
      <c r="J49" s="187"/>
      <c r="K49" s="187"/>
      <c r="L49" s="187"/>
      <c r="M49" s="187"/>
      <c r="N49" s="187"/>
      <c r="O49" s="9"/>
      <c r="P49" s="9"/>
      <c r="Q49" s="9"/>
      <c r="R49" s="9"/>
      <c r="S49" s="9"/>
      <c r="T49" s="9"/>
      <c r="U49" s="9"/>
      <c r="V49" s="9"/>
      <c r="W49" s="9"/>
      <c r="X49" s="9"/>
      <c r="Y49" s="9"/>
      <c r="Z49" s="9"/>
      <c r="AA49" s="9"/>
      <c r="AB49" s="9"/>
      <c r="AC49" s="9"/>
      <c r="AD49" s="9"/>
      <c r="AH49" s="1"/>
      <c r="AI49" s="1"/>
      <c r="AJ49" s="1"/>
      <c r="AK49" s="1"/>
      <c r="AL49" s="1"/>
      <c r="AM49" s="1"/>
      <c r="AN49" s="1"/>
      <c r="AO49" s="1"/>
      <c r="AP49" s="1"/>
    </row>
    <row r="50" spans="2:47" ht="24.9" customHeight="1">
      <c r="B50" s="185" t="s">
        <v>19</v>
      </c>
      <c r="C50" s="185"/>
      <c r="D50" s="177" t="str">
        <f>D14</f>
        <v/>
      </c>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H50" s="1"/>
      <c r="AI50" s="1"/>
      <c r="AJ50" s="1"/>
      <c r="AK50" s="1"/>
      <c r="AL50" s="1"/>
      <c r="AM50" s="1"/>
      <c r="AN50" s="1"/>
      <c r="AO50" s="1"/>
      <c r="AP50" s="1"/>
    </row>
    <row r="51" spans="2:47" ht="20.100000000000001" customHeight="1">
      <c r="B51" s="176" t="s">
        <v>18</v>
      </c>
      <c r="C51" s="176"/>
      <c r="D51" s="177" t="str">
        <f>D15</f>
        <v/>
      </c>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H51" s="1"/>
      <c r="AI51" s="1"/>
      <c r="AJ51" s="1"/>
      <c r="AK51" s="1"/>
      <c r="AL51" s="1"/>
      <c r="AM51" s="1"/>
      <c r="AN51" s="1"/>
      <c r="AO51" s="1"/>
      <c r="AP51" s="1"/>
    </row>
    <row r="52" spans="2:47" ht="12" customHeight="1">
      <c r="B52" s="179" t="s">
        <v>16</v>
      </c>
      <c r="C52" s="179"/>
      <c r="D52" s="180" t="str">
        <f>D16</f>
        <v/>
      </c>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H52" s="1"/>
      <c r="AI52" s="1"/>
      <c r="AJ52" s="1"/>
      <c r="AK52" s="1"/>
      <c r="AL52" s="1"/>
      <c r="AM52" s="1"/>
      <c r="AN52" s="1"/>
      <c r="AO52" s="1"/>
      <c r="AP52" s="1"/>
    </row>
    <row r="53" spans="2:47" ht="12" customHeight="1">
      <c r="B53" s="181" t="s">
        <v>15</v>
      </c>
      <c r="C53" s="181"/>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H53" s="1"/>
      <c r="AI53" s="1"/>
      <c r="AJ53" s="1"/>
      <c r="AK53" s="1"/>
      <c r="AL53" s="1"/>
      <c r="AM53" s="1"/>
      <c r="AN53" s="1"/>
      <c r="AO53" s="1"/>
      <c r="AP53" s="1"/>
    </row>
    <row r="54" spans="2:47" ht="20.100000000000001" customHeight="1">
      <c r="B54" s="176" t="s">
        <v>14</v>
      </c>
      <c r="C54" s="176"/>
      <c r="D54" s="177" t="str">
        <f>D18</f>
        <v/>
      </c>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H54" s="1"/>
      <c r="AI54" s="1"/>
      <c r="AJ54" s="1"/>
      <c r="AK54" s="1"/>
      <c r="AL54" s="1"/>
      <c r="AM54" s="1"/>
      <c r="AN54" s="1"/>
      <c r="AO54" s="1"/>
      <c r="AP54" s="1"/>
    </row>
    <row r="55" spans="2:47" ht="18.75" customHeight="1">
      <c r="F55" s="44"/>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19"/>
      <c r="AJ55" s="19"/>
      <c r="AK55" s="19"/>
      <c r="AL55" s="19"/>
      <c r="AM55" s="19"/>
      <c r="AN55" s="19"/>
      <c r="AO55" s="19"/>
      <c r="AP55" s="1"/>
    </row>
    <row r="56" spans="2:47" ht="18.75" customHeight="1">
      <c r="B56" s="206" t="s">
        <v>12</v>
      </c>
      <c r="C56" s="206"/>
      <c r="D56" s="209" t="str">
        <f>D20</f>
        <v>92-00661</v>
      </c>
      <c r="E56" s="209"/>
      <c r="F56" s="209"/>
      <c r="G56" s="209"/>
      <c r="H56" s="209"/>
      <c r="I56" s="209"/>
      <c r="J56" s="209"/>
      <c r="K56" s="209"/>
      <c r="L56" s="209"/>
      <c r="M56" s="209"/>
      <c r="N56" s="209"/>
      <c r="O56" s="45"/>
      <c r="P56" s="207" t="s">
        <v>12</v>
      </c>
      <c r="Q56" s="207"/>
      <c r="R56" s="207"/>
      <c r="S56" s="207"/>
      <c r="T56" s="210" t="str">
        <f>T20</f>
        <v/>
      </c>
      <c r="U56" s="210"/>
      <c r="V56" s="210"/>
      <c r="W56" s="210"/>
      <c r="X56" s="210"/>
      <c r="Y56" s="210"/>
      <c r="Z56" s="210"/>
      <c r="AA56" s="210"/>
      <c r="AB56" s="210"/>
      <c r="AC56" s="210"/>
      <c r="AD56" s="210"/>
      <c r="AE56" s="210"/>
      <c r="AF56" s="210"/>
      <c r="AG56" s="210"/>
      <c r="AH56" s="210"/>
      <c r="AI56" s="210"/>
      <c r="AJ56" s="210"/>
      <c r="AK56" s="210"/>
      <c r="AL56" s="210"/>
      <c r="AM56" s="210"/>
      <c r="AN56" s="210"/>
      <c r="AO56" s="210"/>
      <c r="AP56" s="1"/>
    </row>
    <row r="57" spans="2:47" ht="18.75" customHeight="1">
      <c r="B57" s="208" t="s">
        <v>11</v>
      </c>
      <c r="C57" s="208"/>
      <c r="D57" s="175" t="str">
        <f>D21</f>
        <v>株式会社長崎西部建設</v>
      </c>
      <c r="E57" s="175"/>
      <c r="F57" s="175"/>
      <c r="G57" s="175"/>
      <c r="H57" s="175"/>
      <c r="I57" s="175"/>
      <c r="J57" s="175"/>
      <c r="K57" s="175"/>
      <c r="L57" s="175"/>
      <c r="M57" s="175"/>
      <c r="N57" s="175"/>
      <c r="O57" s="46"/>
      <c r="P57" s="208" t="s">
        <v>10</v>
      </c>
      <c r="Q57" s="208"/>
      <c r="R57" s="208"/>
      <c r="S57" s="208"/>
      <c r="T57" s="175" t="str">
        <f>T21</f>
        <v/>
      </c>
      <c r="U57" s="175"/>
      <c r="V57" s="175"/>
      <c r="W57" s="175"/>
      <c r="X57" s="175"/>
      <c r="Y57" s="175"/>
      <c r="Z57" s="175"/>
      <c r="AA57" s="175"/>
      <c r="AB57" s="175"/>
      <c r="AC57" s="175"/>
      <c r="AD57" s="175"/>
      <c r="AE57" s="175"/>
      <c r="AF57" s="175"/>
      <c r="AG57" s="175"/>
      <c r="AH57" s="175"/>
      <c r="AI57" s="175"/>
      <c r="AJ57" s="175"/>
      <c r="AK57" s="175"/>
      <c r="AL57" s="175"/>
      <c r="AM57" s="175"/>
      <c r="AN57" s="175"/>
      <c r="AO57" s="175"/>
      <c r="AP57" s="1"/>
    </row>
    <row r="58" spans="2:47" ht="20.100000000000001" customHeight="1">
      <c r="B58" s="7" t="s">
        <v>9</v>
      </c>
      <c r="N58" s="36"/>
      <c r="O58" s="36"/>
      <c r="P58" s="36"/>
      <c r="Q58" s="36"/>
      <c r="R58" s="36"/>
      <c r="S58" s="36"/>
      <c r="T58" s="47"/>
      <c r="U58" s="47"/>
      <c r="V58" s="47"/>
      <c r="W58" s="47"/>
      <c r="X58" s="47"/>
      <c r="Y58" s="47"/>
      <c r="Z58" s="47"/>
      <c r="AA58" s="48"/>
      <c r="AB58" s="48"/>
      <c r="AC58" s="49"/>
      <c r="AD58" s="49"/>
      <c r="AE58" s="49"/>
      <c r="AF58" s="49"/>
      <c r="AG58" s="49"/>
      <c r="AH58" s="49"/>
      <c r="AI58" s="49"/>
      <c r="AO58" s="48"/>
      <c r="AP58" s="1"/>
    </row>
    <row r="59" spans="2:47" s="6" customFormat="1" ht="19.5" customHeight="1">
      <c r="C59" s="11" t="s">
        <v>8</v>
      </c>
      <c r="D59" s="12"/>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2:47" s="5" customFormat="1" ht="15" customHeight="1">
      <c r="B60" s="191" t="s">
        <v>7</v>
      </c>
      <c r="C60" s="194" t="s">
        <v>36</v>
      </c>
      <c r="D60" s="194" t="s">
        <v>6</v>
      </c>
      <c r="E60" s="194" t="s">
        <v>35</v>
      </c>
      <c r="F60" s="191" t="s">
        <v>5</v>
      </c>
      <c r="G60" s="191" t="s">
        <v>39</v>
      </c>
      <c r="H60" s="191" t="s">
        <v>40</v>
      </c>
      <c r="I60" s="50"/>
      <c r="J60" s="15"/>
      <c r="K60" s="15"/>
      <c r="L60" s="15"/>
      <c r="M60" s="15"/>
      <c r="N60" s="15"/>
      <c r="O60" s="15"/>
      <c r="P60" s="15"/>
      <c r="Q60" s="15"/>
      <c r="R60" s="15"/>
      <c r="S60" s="16" t="s">
        <v>4</v>
      </c>
      <c r="T60" s="196">
        <f>T24</f>
        <v>44927</v>
      </c>
      <c r="U60" s="196"/>
      <c r="V60" s="196"/>
      <c r="W60" s="196"/>
      <c r="X60" s="196"/>
      <c r="Y60" s="196"/>
      <c r="Z60" s="196"/>
      <c r="AA60" s="15" t="s">
        <v>3</v>
      </c>
      <c r="AB60" s="196">
        <f>AB24</f>
        <v>44957</v>
      </c>
      <c r="AC60" s="196"/>
      <c r="AD60" s="196"/>
      <c r="AE60" s="196"/>
      <c r="AF60" s="196"/>
      <c r="AG60" s="196"/>
      <c r="AH60" s="196"/>
      <c r="AI60" s="15"/>
      <c r="AJ60" s="15"/>
      <c r="AK60" s="15"/>
      <c r="AL60" s="15"/>
      <c r="AM60" s="15"/>
      <c r="AN60" s="15"/>
      <c r="AO60" s="51"/>
      <c r="AP60" s="192" t="s">
        <v>2</v>
      </c>
      <c r="AU60" s="211" t="s">
        <v>44</v>
      </c>
    </row>
    <row r="61" spans="2:47" s="4" customFormat="1" ht="15" customHeight="1">
      <c r="B61" s="191"/>
      <c r="C61" s="195"/>
      <c r="D61" s="195"/>
      <c r="E61" s="195"/>
      <c r="F61" s="191"/>
      <c r="G61" s="191"/>
      <c r="H61" s="197"/>
      <c r="I61" s="58">
        <f t="shared" ref="I61:S61" si="1">I25</f>
        <v>1</v>
      </c>
      <c r="J61" s="58">
        <f t="shared" si="1"/>
        <v>2</v>
      </c>
      <c r="K61" s="58">
        <f t="shared" si="1"/>
        <v>3</v>
      </c>
      <c r="L61" s="58">
        <f t="shared" si="1"/>
        <v>4</v>
      </c>
      <c r="M61" s="58">
        <f t="shared" si="1"/>
        <v>5</v>
      </c>
      <c r="N61" s="58">
        <f t="shared" si="1"/>
        <v>6</v>
      </c>
      <c r="O61" s="58">
        <f t="shared" si="1"/>
        <v>7</v>
      </c>
      <c r="P61" s="58">
        <f t="shared" si="1"/>
        <v>8</v>
      </c>
      <c r="Q61" s="58">
        <f t="shared" si="1"/>
        <v>9</v>
      </c>
      <c r="R61" s="58">
        <f t="shared" si="1"/>
        <v>10</v>
      </c>
      <c r="S61" s="58">
        <f t="shared" si="1"/>
        <v>11</v>
      </c>
      <c r="T61" s="58">
        <f>T25</f>
        <v>12</v>
      </c>
      <c r="U61" s="58">
        <f t="shared" ref="U61:AA61" si="2">U25</f>
        <v>13</v>
      </c>
      <c r="V61" s="58">
        <f t="shared" si="2"/>
        <v>14</v>
      </c>
      <c r="W61" s="58">
        <f t="shared" si="2"/>
        <v>15</v>
      </c>
      <c r="X61" s="58">
        <f t="shared" si="2"/>
        <v>16</v>
      </c>
      <c r="Y61" s="58">
        <f t="shared" si="2"/>
        <v>17</v>
      </c>
      <c r="Z61" s="58">
        <f t="shared" si="2"/>
        <v>18</v>
      </c>
      <c r="AA61" s="58">
        <f t="shared" si="2"/>
        <v>19</v>
      </c>
      <c r="AB61" s="58">
        <f>AB25</f>
        <v>20</v>
      </c>
      <c r="AC61" s="58">
        <f t="shared" ref="AC61:AM61" si="3">AC25</f>
        <v>21</v>
      </c>
      <c r="AD61" s="58">
        <f t="shared" si="3"/>
        <v>22</v>
      </c>
      <c r="AE61" s="58">
        <f t="shared" si="3"/>
        <v>23</v>
      </c>
      <c r="AF61" s="58">
        <f t="shared" si="3"/>
        <v>24</v>
      </c>
      <c r="AG61" s="58">
        <f t="shared" si="3"/>
        <v>25</v>
      </c>
      <c r="AH61" s="58">
        <f t="shared" si="3"/>
        <v>26</v>
      </c>
      <c r="AI61" s="58">
        <f t="shared" si="3"/>
        <v>27</v>
      </c>
      <c r="AJ61" s="58">
        <f t="shared" si="3"/>
        <v>28</v>
      </c>
      <c r="AK61" s="58">
        <f t="shared" si="3"/>
        <v>29</v>
      </c>
      <c r="AL61" s="58">
        <f t="shared" si="3"/>
        <v>30</v>
      </c>
      <c r="AM61" s="58">
        <f t="shared" si="3"/>
        <v>31</v>
      </c>
      <c r="AN61" s="60" t="s">
        <v>38</v>
      </c>
      <c r="AO61" s="61" t="s">
        <v>1</v>
      </c>
      <c r="AP61" s="193"/>
      <c r="AU61" s="211"/>
    </row>
    <row r="62" spans="2:47" ht="27.6" customHeight="1">
      <c r="B62" s="21"/>
      <c r="C62" s="63"/>
      <c r="D62" s="55"/>
      <c r="E62" s="52"/>
      <c r="F62" s="21"/>
      <c r="G62" s="26"/>
      <c r="H62" s="26"/>
      <c r="I62" s="22"/>
      <c r="J62" s="23"/>
      <c r="K62" s="23"/>
      <c r="L62" s="24"/>
      <c r="M62" s="24"/>
      <c r="N62" s="24"/>
      <c r="O62" s="24"/>
      <c r="P62" s="24"/>
      <c r="Q62" s="23"/>
      <c r="R62" s="23"/>
      <c r="S62" s="24"/>
      <c r="T62" s="24"/>
      <c r="U62" s="24"/>
      <c r="V62" s="24"/>
      <c r="W62" s="24"/>
      <c r="X62" s="23"/>
      <c r="Y62" s="23"/>
      <c r="Z62" s="23"/>
      <c r="AA62" s="24"/>
      <c r="AB62" s="24"/>
      <c r="AC62" s="24"/>
      <c r="AD62" s="24"/>
      <c r="AE62" s="23"/>
      <c r="AF62" s="23"/>
      <c r="AG62" s="24"/>
      <c r="AH62" s="24"/>
      <c r="AI62" s="24"/>
      <c r="AJ62" s="24"/>
      <c r="AK62" s="23"/>
      <c r="AL62" s="24"/>
      <c r="AM62" s="25"/>
      <c r="AN62" s="54"/>
      <c r="AO62" s="57">
        <f t="shared" ref="AO62:AO71" si="4">SUM(I62:AN62)</f>
        <v>0</v>
      </c>
      <c r="AP62" s="53"/>
      <c r="AS62" s="33"/>
      <c r="AT62" s="65"/>
      <c r="AU62" s="59"/>
    </row>
    <row r="63" spans="2:47" ht="27.6" customHeight="1">
      <c r="B63" s="21"/>
      <c r="C63" s="63"/>
      <c r="D63" s="55"/>
      <c r="E63" s="52"/>
      <c r="F63" s="21"/>
      <c r="G63" s="26"/>
      <c r="H63" s="26"/>
      <c r="I63" s="22"/>
      <c r="J63" s="23"/>
      <c r="K63" s="23"/>
      <c r="L63" s="24"/>
      <c r="M63" s="24"/>
      <c r="N63" s="24"/>
      <c r="O63" s="24"/>
      <c r="P63" s="24"/>
      <c r="Q63" s="23"/>
      <c r="R63" s="23"/>
      <c r="S63" s="24"/>
      <c r="T63" s="24"/>
      <c r="U63" s="24"/>
      <c r="V63" s="24"/>
      <c r="W63" s="24"/>
      <c r="X63" s="23"/>
      <c r="Y63" s="23"/>
      <c r="Z63" s="23"/>
      <c r="AA63" s="24"/>
      <c r="AB63" s="24"/>
      <c r="AC63" s="24"/>
      <c r="AD63" s="24"/>
      <c r="AE63" s="23"/>
      <c r="AF63" s="23"/>
      <c r="AG63" s="24"/>
      <c r="AH63" s="24"/>
      <c r="AI63" s="24"/>
      <c r="AJ63" s="24"/>
      <c r="AK63" s="23"/>
      <c r="AL63" s="23"/>
      <c r="AM63" s="25"/>
      <c r="AN63" s="54"/>
      <c r="AO63" s="57">
        <f t="shared" si="4"/>
        <v>0</v>
      </c>
      <c r="AP63" s="53"/>
      <c r="AS63" s="33"/>
      <c r="AT63" s="65"/>
      <c r="AU63" s="59"/>
    </row>
    <row r="64" spans="2:47" ht="27.6" customHeight="1">
      <c r="B64" s="21"/>
      <c r="C64" s="64"/>
      <c r="D64" s="55"/>
      <c r="E64" s="52"/>
      <c r="F64" s="21"/>
      <c r="G64" s="26"/>
      <c r="H64" s="26"/>
      <c r="I64" s="22"/>
      <c r="J64" s="23"/>
      <c r="K64" s="23"/>
      <c r="L64" s="24"/>
      <c r="M64" s="24"/>
      <c r="N64" s="24"/>
      <c r="O64" s="24"/>
      <c r="P64" s="24"/>
      <c r="Q64" s="23"/>
      <c r="R64" s="23"/>
      <c r="S64" s="24"/>
      <c r="T64" s="24"/>
      <c r="U64" s="24"/>
      <c r="V64" s="24"/>
      <c r="W64" s="24"/>
      <c r="X64" s="23"/>
      <c r="Y64" s="23"/>
      <c r="Z64" s="23"/>
      <c r="AA64" s="24"/>
      <c r="AB64" s="24"/>
      <c r="AC64" s="24"/>
      <c r="AD64" s="24"/>
      <c r="AE64" s="23"/>
      <c r="AF64" s="23"/>
      <c r="AG64" s="24"/>
      <c r="AH64" s="24"/>
      <c r="AI64" s="24"/>
      <c r="AJ64" s="24"/>
      <c r="AK64" s="23"/>
      <c r="AL64" s="23"/>
      <c r="AM64" s="25"/>
      <c r="AN64" s="54"/>
      <c r="AO64" s="57">
        <f t="shared" si="4"/>
        <v>0</v>
      </c>
      <c r="AP64" s="53"/>
      <c r="AS64" s="33"/>
      <c r="AT64" s="65"/>
      <c r="AU64" s="59"/>
    </row>
    <row r="65" spans="2:47" ht="27.6" customHeight="1">
      <c r="B65" s="21"/>
      <c r="C65" s="64"/>
      <c r="D65" s="55"/>
      <c r="E65" s="52"/>
      <c r="F65" s="21"/>
      <c r="G65" s="26"/>
      <c r="H65" s="26"/>
      <c r="I65" s="22"/>
      <c r="J65" s="23"/>
      <c r="K65" s="23"/>
      <c r="L65" s="24"/>
      <c r="M65" s="24"/>
      <c r="N65" s="24"/>
      <c r="O65" s="24"/>
      <c r="P65" s="24"/>
      <c r="Q65" s="23"/>
      <c r="R65" s="23"/>
      <c r="S65" s="24"/>
      <c r="T65" s="24"/>
      <c r="U65" s="24"/>
      <c r="V65" s="24"/>
      <c r="W65" s="24"/>
      <c r="X65" s="23"/>
      <c r="Y65" s="23"/>
      <c r="Z65" s="23"/>
      <c r="AA65" s="24"/>
      <c r="AB65" s="24"/>
      <c r="AC65" s="24"/>
      <c r="AD65" s="24"/>
      <c r="AE65" s="23"/>
      <c r="AF65" s="23"/>
      <c r="AG65" s="24"/>
      <c r="AH65" s="24"/>
      <c r="AI65" s="24"/>
      <c r="AJ65" s="24"/>
      <c r="AK65" s="23"/>
      <c r="AL65" s="23"/>
      <c r="AM65" s="25"/>
      <c r="AN65" s="54"/>
      <c r="AO65" s="57">
        <f t="shared" si="4"/>
        <v>0</v>
      </c>
      <c r="AP65" s="53"/>
      <c r="AS65" s="33"/>
      <c r="AT65" s="65"/>
      <c r="AU65" s="59"/>
    </row>
    <row r="66" spans="2:47" ht="27.6" customHeight="1">
      <c r="B66" s="21"/>
      <c r="C66" s="64"/>
      <c r="D66" s="55"/>
      <c r="E66" s="52"/>
      <c r="F66" s="21"/>
      <c r="G66" s="26"/>
      <c r="H66" s="26"/>
      <c r="I66" s="22"/>
      <c r="J66" s="23"/>
      <c r="K66" s="23"/>
      <c r="L66" s="24"/>
      <c r="M66" s="24"/>
      <c r="N66" s="24"/>
      <c r="O66" s="24"/>
      <c r="P66" s="24"/>
      <c r="Q66" s="23"/>
      <c r="R66" s="23"/>
      <c r="S66" s="24"/>
      <c r="T66" s="24"/>
      <c r="U66" s="24"/>
      <c r="V66" s="24"/>
      <c r="W66" s="24"/>
      <c r="X66" s="23"/>
      <c r="Y66" s="23"/>
      <c r="Z66" s="23"/>
      <c r="AA66" s="24"/>
      <c r="AB66" s="24"/>
      <c r="AC66" s="24"/>
      <c r="AD66" s="24"/>
      <c r="AE66" s="23"/>
      <c r="AF66" s="23"/>
      <c r="AG66" s="24"/>
      <c r="AH66" s="24"/>
      <c r="AI66" s="24"/>
      <c r="AJ66" s="24"/>
      <c r="AK66" s="23"/>
      <c r="AL66" s="23"/>
      <c r="AM66" s="25"/>
      <c r="AN66" s="54"/>
      <c r="AO66" s="57">
        <f t="shared" si="4"/>
        <v>0</v>
      </c>
      <c r="AP66" s="53"/>
      <c r="AS66" s="33"/>
      <c r="AT66" s="65"/>
      <c r="AU66" s="59"/>
    </row>
    <row r="67" spans="2:47" ht="27.6" customHeight="1">
      <c r="B67" s="21"/>
      <c r="C67" s="64"/>
      <c r="D67" s="55"/>
      <c r="E67" s="52"/>
      <c r="F67" s="21"/>
      <c r="G67" s="26"/>
      <c r="H67" s="26"/>
      <c r="I67" s="22"/>
      <c r="J67" s="23"/>
      <c r="K67" s="23"/>
      <c r="L67" s="24"/>
      <c r="M67" s="24"/>
      <c r="N67" s="24"/>
      <c r="O67" s="24"/>
      <c r="P67" s="24"/>
      <c r="Q67" s="23"/>
      <c r="R67" s="23"/>
      <c r="S67" s="24"/>
      <c r="T67" s="24"/>
      <c r="U67" s="24"/>
      <c r="V67" s="24"/>
      <c r="W67" s="24"/>
      <c r="X67" s="23"/>
      <c r="Y67" s="23"/>
      <c r="Z67" s="23"/>
      <c r="AA67" s="24"/>
      <c r="AB67" s="24"/>
      <c r="AC67" s="24"/>
      <c r="AD67" s="24"/>
      <c r="AE67" s="23"/>
      <c r="AF67" s="23"/>
      <c r="AG67" s="24"/>
      <c r="AH67" s="24"/>
      <c r="AI67" s="24"/>
      <c r="AJ67" s="24"/>
      <c r="AK67" s="23"/>
      <c r="AL67" s="24"/>
      <c r="AM67" s="25"/>
      <c r="AN67" s="54"/>
      <c r="AO67" s="57">
        <f t="shared" si="4"/>
        <v>0</v>
      </c>
      <c r="AP67" s="53"/>
      <c r="AS67" s="33"/>
      <c r="AT67" s="65"/>
      <c r="AU67" s="59"/>
    </row>
    <row r="68" spans="2:47" ht="27.6" customHeight="1">
      <c r="B68" s="21"/>
      <c r="C68" s="64"/>
      <c r="D68" s="55"/>
      <c r="E68" s="52"/>
      <c r="F68" s="21"/>
      <c r="G68" s="26"/>
      <c r="H68" s="26"/>
      <c r="I68" s="22"/>
      <c r="J68" s="23"/>
      <c r="K68" s="23"/>
      <c r="L68" s="24"/>
      <c r="M68" s="24"/>
      <c r="N68" s="24"/>
      <c r="O68" s="24"/>
      <c r="P68" s="24"/>
      <c r="Q68" s="23"/>
      <c r="R68" s="23"/>
      <c r="S68" s="24"/>
      <c r="T68" s="24"/>
      <c r="U68" s="24"/>
      <c r="V68" s="24"/>
      <c r="W68" s="24"/>
      <c r="X68" s="23"/>
      <c r="Y68" s="23"/>
      <c r="Z68" s="23"/>
      <c r="AA68" s="24"/>
      <c r="AB68" s="24"/>
      <c r="AC68" s="24"/>
      <c r="AD68" s="24"/>
      <c r="AE68" s="23"/>
      <c r="AF68" s="23"/>
      <c r="AG68" s="24"/>
      <c r="AH68" s="24"/>
      <c r="AI68" s="24"/>
      <c r="AJ68" s="24"/>
      <c r="AK68" s="23"/>
      <c r="AL68" s="23"/>
      <c r="AM68" s="25"/>
      <c r="AN68" s="54"/>
      <c r="AO68" s="57">
        <f t="shared" si="4"/>
        <v>0</v>
      </c>
      <c r="AP68" s="53"/>
      <c r="AS68" s="33"/>
      <c r="AT68" s="65"/>
      <c r="AU68" s="59"/>
    </row>
    <row r="69" spans="2:47" ht="27.6" customHeight="1">
      <c r="B69" s="21"/>
      <c r="C69" s="64"/>
      <c r="D69" s="55"/>
      <c r="E69" s="52"/>
      <c r="F69" s="21"/>
      <c r="G69" s="26"/>
      <c r="H69" s="26"/>
      <c r="I69" s="22"/>
      <c r="J69" s="23"/>
      <c r="K69" s="23"/>
      <c r="L69" s="24"/>
      <c r="M69" s="24"/>
      <c r="N69" s="24"/>
      <c r="O69" s="24"/>
      <c r="P69" s="24"/>
      <c r="Q69" s="23"/>
      <c r="R69" s="23"/>
      <c r="S69" s="24"/>
      <c r="T69" s="24"/>
      <c r="U69" s="24"/>
      <c r="V69" s="24"/>
      <c r="W69" s="24"/>
      <c r="X69" s="23"/>
      <c r="Y69" s="23"/>
      <c r="Z69" s="23"/>
      <c r="AA69" s="24"/>
      <c r="AB69" s="24"/>
      <c r="AC69" s="24"/>
      <c r="AD69" s="24"/>
      <c r="AE69" s="23"/>
      <c r="AF69" s="23"/>
      <c r="AG69" s="24"/>
      <c r="AH69" s="24"/>
      <c r="AI69" s="24"/>
      <c r="AJ69" s="24"/>
      <c r="AK69" s="23"/>
      <c r="AL69" s="23"/>
      <c r="AM69" s="25"/>
      <c r="AN69" s="54"/>
      <c r="AO69" s="57">
        <f t="shared" si="4"/>
        <v>0</v>
      </c>
      <c r="AP69" s="53"/>
      <c r="AS69" s="33"/>
      <c r="AT69" s="65"/>
      <c r="AU69" s="59"/>
    </row>
    <row r="70" spans="2:47" ht="27.6" customHeight="1">
      <c r="B70" s="21"/>
      <c r="C70" s="64"/>
      <c r="D70" s="55"/>
      <c r="E70" s="52"/>
      <c r="F70" s="21"/>
      <c r="G70" s="26"/>
      <c r="H70" s="26"/>
      <c r="I70" s="22"/>
      <c r="J70" s="23"/>
      <c r="K70" s="23"/>
      <c r="L70" s="24"/>
      <c r="M70" s="24"/>
      <c r="N70" s="24"/>
      <c r="O70" s="24"/>
      <c r="P70" s="24"/>
      <c r="Q70" s="23"/>
      <c r="R70" s="23"/>
      <c r="S70" s="24"/>
      <c r="T70" s="24"/>
      <c r="U70" s="24"/>
      <c r="V70" s="24"/>
      <c r="W70" s="24"/>
      <c r="X70" s="23"/>
      <c r="Y70" s="23"/>
      <c r="Z70" s="23"/>
      <c r="AA70" s="24"/>
      <c r="AB70" s="24"/>
      <c r="AC70" s="24"/>
      <c r="AD70" s="24"/>
      <c r="AE70" s="23"/>
      <c r="AF70" s="23"/>
      <c r="AG70" s="24"/>
      <c r="AH70" s="24"/>
      <c r="AI70" s="24"/>
      <c r="AJ70" s="24"/>
      <c r="AK70" s="23"/>
      <c r="AL70" s="23"/>
      <c r="AM70" s="25"/>
      <c r="AN70" s="54"/>
      <c r="AO70" s="57">
        <f t="shared" si="4"/>
        <v>0</v>
      </c>
      <c r="AP70" s="53"/>
      <c r="AS70" s="33"/>
      <c r="AT70" s="65"/>
      <c r="AU70" s="59"/>
    </row>
    <row r="71" spans="2:47" ht="27.6" customHeight="1">
      <c r="B71" s="21"/>
      <c r="C71" s="63"/>
      <c r="D71" s="55"/>
      <c r="E71" s="52"/>
      <c r="F71" s="21"/>
      <c r="G71" s="26"/>
      <c r="H71" s="26"/>
      <c r="I71" s="22"/>
      <c r="J71" s="23"/>
      <c r="K71" s="23"/>
      <c r="L71" s="24"/>
      <c r="M71" s="24"/>
      <c r="N71" s="24"/>
      <c r="O71" s="24"/>
      <c r="P71" s="24"/>
      <c r="Q71" s="23"/>
      <c r="R71" s="23"/>
      <c r="S71" s="24"/>
      <c r="T71" s="24"/>
      <c r="U71" s="24"/>
      <c r="V71" s="24"/>
      <c r="W71" s="24"/>
      <c r="X71" s="23"/>
      <c r="Y71" s="23"/>
      <c r="Z71" s="23"/>
      <c r="AA71" s="24"/>
      <c r="AB71" s="24"/>
      <c r="AC71" s="24"/>
      <c r="AD71" s="24"/>
      <c r="AE71" s="23"/>
      <c r="AF71" s="23"/>
      <c r="AG71" s="24"/>
      <c r="AH71" s="24"/>
      <c r="AI71" s="24"/>
      <c r="AJ71" s="24"/>
      <c r="AK71" s="23"/>
      <c r="AL71" s="24"/>
      <c r="AM71" s="25"/>
      <c r="AN71" s="54"/>
      <c r="AO71" s="57">
        <f t="shared" si="4"/>
        <v>0</v>
      </c>
      <c r="AP71" s="53"/>
      <c r="AS71" s="33"/>
      <c r="AT71" s="65"/>
      <c r="AU71" s="59"/>
    </row>
    <row r="72" spans="2:47">
      <c r="B72" s="3" t="s">
        <v>0</v>
      </c>
    </row>
    <row r="73" spans="2:47" ht="15" customHeight="1">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row>
    <row r="74" spans="2:47">
      <c r="B74" s="27" t="s">
        <v>42</v>
      </c>
      <c r="C74" s="27"/>
      <c r="D74" s="27"/>
      <c r="E74" s="27"/>
      <c r="F74" s="28"/>
      <c r="G74" s="29"/>
      <c r="H74" s="29"/>
      <c r="I74" s="29"/>
      <c r="J74" s="29"/>
      <c r="AI74" s="29"/>
      <c r="AJ74" s="29"/>
      <c r="AK74" s="29"/>
      <c r="AL74" s="29"/>
      <c r="AM74" s="29"/>
      <c r="AN74" s="29"/>
      <c r="AO74" s="29"/>
      <c r="AP74" s="30"/>
    </row>
    <row r="75" spans="2:47" ht="27.9" customHeight="1">
      <c r="B75" s="183" t="s">
        <v>43</v>
      </c>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
    </row>
    <row r="76" spans="2:47" ht="27.9" customHeight="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1"/>
    </row>
    <row r="77" spans="2:47" ht="20.100000000000001" customHeight="1">
      <c r="B77" s="2" t="s">
        <v>34</v>
      </c>
      <c r="E77" s="184" t="str">
        <f>E5</f>
        <v>92-00661</v>
      </c>
      <c r="F77" s="184"/>
      <c r="G77" s="184"/>
      <c r="H77" s="184"/>
      <c r="I77" s="184"/>
      <c r="J77" s="184"/>
      <c r="K77" s="184"/>
      <c r="L77" s="184"/>
      <c r="M77" s="184"/>
      <c r="N77" s="184"/>
      <c r="W77" s="32"/>
      <c r="X77" s="32"/>
      <c r="Y77" s="32"/>
      <c r="Z77" s="32"/>
      <c r="AA77" s="32"/>
      <c r="AB77" s="32"/>
      <c r="AC77" s="32"/>
      <c r="AD77" s="32"/>
      <c r="AE77" s="212" t="s">
        <v>33</v>
      </c>
      <c r="AF77" s="212"/>
      <c r="AG77" s="212"/>
      <c r="AH77" s="213" t="str">
        <f>AH5</f>
        <v/>
      </c>
      <c r="AI77" s="213"/>
      <c r="AJ77" s="213"/>
      <c r="AK77" s="213"/>
      <c r="AL77" s="213"/>
      <c r="AM77" s="213"/>
      <c r="AN77" s="213"/>
      <c r="AO77" s="213"/>
      <c r="AP77" s="1"/>
    </row>
    <row r="78" spans="2:47" ht="20.100000000000001" customHeight="1">
      <c r="B78" s="188" t="str">
        <f>B6</f>
        <v>株式会社長崎西部建設</v>
      </c>
      <c r="C78" s="188"/>
      <c r="D78" s="188"/>
      <c r="E78" s="188"/>
      <c r="F78" s="188"/>
      <c r="G78" s="188"/>
      <c r="H78" s="188"/>
      <c r="I78" s="188"/>
      <c r="J78" s="188"/>
      <c r="K78" s="188"/>
      <c r="L78" s="188"/>
      <c r="M78" s="188"/>
      <c r="N78" s="188"/>
      <c r="O78" s="34" t="s">
        <v>31</v>
      </c>
      <c r="P78" s="35"/>
      <c r="Q78" s="8" t="str">
        <f>Q6</f>
        <v/>
      </c>
      <c r="R78" s="35"/>
      <c r="T78" s="35"/>
      <c r="U78" s="35"/>
      <c r="W78" s="36"/>
      <c r="X78" s="37"/>
      <c r="Y78" s="37"/>
      <c r="Z78" s="37"/>
      <c r="AA78" s="37"/>
      <c r="AD78" s="3" t="s">
        <v>13</v>
      </c>
      <c r="AE78" s="189" t="s">
        <v>30</v>
      </c>
      <c r="AF78" s="189"/>
      <c r="AG78" s="189"/>
      <c r="AH78" s="190" t="str">
        <f>AH6</f>
        <v/>
      </c>
      <c r="AI78" s="190"/>
      <c r="AJ78" s="38" t="s">
        <v>29</v>
      </c>
      <c r="AK78" s="190" t="str">
        <f>AK6</f>
        <v/>
      </c>
      <c r="AL78" s="190"/>
      <c r="AM78" s="38" t="s">
        <v>28</v>
      </c>
      <c r="AN78" s="56" t="str">
        <f>AN6</f>
        <v/>
      </c>
      <c r="AO78" s="39" t="s">
        <v>27</v>
      </c>
      <c r="AP78" s="38"/>
    </row>
    <row r="79" spans="2:47" ht="24.9" customHeight="1">
      <c r="B79" s="40"/>
      <c r="C79" s="41"/>
      <c r="D79" s="42"/>
      <c r="E79" s="42"/>
      <c r="F79" s="41"/>
      <c r="G79" s="41"/>
      <c r="H79" s="41"/>
      <c r="I79" s="41"/>
      <c r="J79" s="41"/>
      <c r="K79" s="41"/>
      <c r="L79" s="41"/>
      <c r="M79" s="41"/>
      <c r="N79" s="41"/>
      <c r="O79" s="43"/>
      <c r="P79" s="43"/>
      <c r="Q79" s="43"/>
      <c r="S79" s="37"/>
      <c r="T79" s="37"/>
      <c r="U79" s="37"/>
      <c r="V79" s="37"/>
      <c r="W79" s="37"/>
      <c r="X79" s="37"/>
      <c r="Y79" s="37"/>
      <c r="Z79" s="37"/>
      <c r="AA79" s="37"/>
      <c r="AB79" s="37"/>
      <c r="AC79" s="37"/>
      <c r="AD79" s="37"/>
      <c r="AE79" s="37"/>
      <c r="AJ79" s="17"/>
      <c r="AK79" s="18"/>
      <c r="AL79" s="18"/>
      <c r="AM79" s="18"/>
      <c r="AN79" s="18"/>
      <c r="AO79" s="18"/>
      <c r="AP79" s="1"/>
    </row>
    <row r="80" spans="2:47" ht="24.9" customHeight="1">
      <c r="B80" s="174" t="s">
        <v>25</v>
      </c>
      <c r="C80" s="174"/>
      <c r="D80" s="175" t="str">
        <f>D8</f>
        <v/>
      </c>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J80" s="17"/>
      <c r="AK80" s="18"/>
      <c r="AL80" s="18"/>
      <c r="AM80" s="18"/>
      <c r="AN80" s="18"/>
      <c r="AO80" s="18"/>
      <c r="AP80" s="1"/>
    </row>
    <row r="81" spans="2:47" ht="18.899999999999999" customHeight="1">
      <c r="B81" s="176" t="s">
        <v>24</v>
      </c>
      <c r="C81" s="176"/>
      <c r="D81" s="177" t="str">
        <f>D9</f>
        <v/>
      </c>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H81" s="1"/>
      <c r="AI81" s="1"/>
      <c r="AJ81" s="1"/>
      <c r="AK81" s="1"/>
      <c r="AL81" s="1"/>
      <c r="AM81" s="1"/>
      <c r="AN81" s="1"/>
      <c r="AO81" s="1"/>
      <c r="AP81" s="1"/>
    </row>
    <row r="82" spans="2:47" ht="18.899999999999999" customHeight="1">
      <c r="B82" s="176" t="s">
        <v>23</v>
      </c>
      <c r="C82" s="176"/>
      <c r="D82" s="178" t="str">
        <f>D10</f>
        <v/>
      </c>
      <c r="E82" s="178"/>
      <c r="F82" s="178"/>
      <c r="G82" s="178"/>
      <c r="H82" s="178"/>
      <c r="I82" s="178"/>
      <c r="J82" s="178"/>
      <c r="K82" s="178"/>
      <c r="L82" s="178"/>
      <c r="M82" s="178"/>
      <c r="N82" s="178"/>
      <c r="O82" s="13"/>
      <c r="P82" s="13"/>
      <c r="Q82" s="14"/>
      <c r="R82" s="14"/>
      <c r="S82" s="14"/>
      <c r="T82" s="14"/>
      <c r="U82" s="14"/>
      <c r="V82" s="14"/>
      <c r="W82" s="14"/>
      <c r="X82" s="14"/>
      <c r="Y82" s="14"/>
      <c r="Z82" s="14"/>
      <c r="AA82" s="14"/>
      <c r="AB82" s="14"/>
      <c r="AC82" s="14"/>
      <c r="AD82" s="14"/>
      <c r="AH82" s="1"/>
      <c r="AI82" s="1"/>
      <c r="AJ82" s="1"/>
      <c r="AK82" s="1"/>
      <c r="AL82" s="1"/>
      <c r="AM82" s="1"/>
      <c r="AN82" s="1"/>
      <c r="AO82" s="1"/>
      <c r="AP82" s="1"/>
    </row>
    <row r="83" spans="2:47" ht="24" customHeight="1">
      <c r="B83" s="185" t="s">
        <v>22</v>
      </c>
      <c r="C83" s="185"/>
      <c r="D83" s="177" t="str">
        <f>D11</f>
        <v/>
      </c>
      <c r="E83" s="177"/>
      <c r="F83" s="177"/>
      <c r="G83" s="177"/>
      <c r="H83" s="177"/>
      <c r="I83" s="177"/>
      <c r="J83" s="177"/>
      <c r="K83" s="177"/>
      <c r="L83" s="177"/>
      <c r="M83" s="177"/>
      <c r="N83" s="177"/>
      <c r="O83" s="10"/>
      <c r="P83" s="10"/>
      <c r="Q83" s="8" t="str">
        <f>Q11</f>
        <v/>
      </c>
      <c r="R83" s="8"/>
      <c r="S83" s="8"/>
      <c r="T83" s="8"/>
      <c r="U83" s="8"/>
      <c r="V83" s="8"/>
      <c r="W83" s="8"/>
      <c r="X83" s="8"/>
      <c r="Y83" s="8"/>
      <c r="Z83" s="8"/>
      <c r="AA83" s="8"/>
      <c r="AB83" s="8"/>
      <c r="AC83" s="8"/>
      <c r="AD83" s="8"/>
      <c r="AH83" s="1"/>
      <c r="AI83" s="1"/>
      <c r="AJ83" s="1"/>
      <c r="AK83" s="1"/>
      <c r="AL83" s="1"/>
      <c r="AM83" s="1"/>
      <c r="AN83" s="1"/>
      <c r="AO83" s="1"/>
      <c r="AP83" s="1"/>
    </row>
    <row r="84" spans="2:47" ht="12" customHeight="1">
      <c r="B84" s="179" t="s">
        <v>16</v>
      </c>
      <c r="C84" s="179"/>
      <c r="D84" s="186" t="str">
        <f>D12</f>
        <v/>
      </c>
      <c r="E84" s="186"/>
      <c r="F84" s="186"/>
      <c r="G84" s="186"/>
      <c r="H84" s="186"/>
      <c r="I84" s="186"/>
      <c r="J84" s="186"/>
      <c r="K84" s="186"/>
      <c r="L84" s="186"/>
      <c r="M84" s="186"/>
      <c r="N84" s="186"/>
      <c r="O84" s="10"/>
      <c r="P84" s="10"/>
      <c r="Q84" s="10"/>
      <c r="R84" s="10"/>
      <c r="S84" s="10"/>
      <c r="T84" s="10"/>
      <c r="U84" s="10"/>
      <c r="V84" s="10"/>
      <c r="W84" s="10"/>
      <c r="X84" s="10"/>
      <c r="Y84" s="10"/>
      <c r="Z84" s="10"/>
      <c r="AA84" s="10"/>
      <c r="AB84" s="10"/>
      <c r="AC84" s="10"/>
      <c r="AD84" s="10"/>
      <c r="AH84" s="1"/>
      <c r="AI84" s="1"/>
      <c r="AJ84" s="1"/>
      <c r="AK84" s="1"/>
      <c r="AL84" s="1"/>
      <c r="AM84" s="1"/>
      <c r="AN84" s="1"/>
      <c r="AO84" s="1"/>
      <c r="AP84" s="1"/>
    </row>
    <row r="85" spans="2:47" ht="12" customHeight="1">
      <c r="B85" s="181" t="s">
        <v>20</v>
      </c>
      <c r="C85" s="181"/>
      <c r="D85" s="187"/>
      <c r="E85" s="187"/>
      <c r="F85" s="187"/>
      <c r="G85" s="187"/>
      <c r="H85" s="187"/>
      <c r="I85" s="187"/>
      <c r="J85" s="187"/>
      <c r="K85" s="187"/>
      <c r="L85" s="187"/>
      <c r="M85" s="187"/>
      <c r="N85" s="187"/>
      <c r="O85" s="9"/>
      <c r="P85" s="9"/>
      <c r="Q85" s="9"/>
      <c r="R85" s="9"/>
      <c r="S85" s="9"/>
      <c r="T85" s="9"/>
      <c r="U85" s="9"/>
      <c r="V85" s="9"/>
      <c r="W85" s="9"/>
      <c r="X85" s="9"/>
      <c r="Y85" s="9"/>
      <c r="Z85" s="9"/>
      <c r="AA85" s="9"/>
      <c r="AB85" s="9"/>
      <c r="AC85" s="9"/>
      <c r="AD85" s="9"/>
      <c r="AH85" s="1"/>
      <c r="AI85" s="1"/>
      <c r="AJ85" s="1"/>
      <c r="AK85" s="1"/>
      <c r="AL85" s="1"/>
      <c r="AM85" s="1"/>
      <c r="AN85" s="1"/>
      <c r="AO85" s="1"/>
      <c r="AP85" s="1"/>
    </row>
    <row r="86" spans="2:47" ht="24.9" customHeight="1">
      <c r="B86" s="185" t="s">
        <v>19</v>
      </c>
      <c r="C86" s="185"/>
      <c r="D86" s="177" t="str">
        <f>D14</f>
        <v/>
      </c>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H86" s="1"/>
      <c r="AI86" s="1"/>
      <c r="AJ86" s="1"/>
      <c r="AK86" s="1"/>
      <c r="AL86" s="1"/>
      <c r="AM86" s="1"/>
      <c r="AN86" s="1"/>
      <c r="AO86" s="1"/>
      <c r="AP86" s="1"/>
    </row>
    <row r="87" spans="2:47" ht="20.100000000000001" customHeight="1">
      <c r="B87" s="176" t="s">
        <v>18</v>
      </c>
      <c r="C87" s="176"/>
      <c r="D87" s="177" t="str">
        <f>D15</f>
        <v/>
      </c>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H87" s="1"/>
      <c r="AI87" s="1"/>
      <c r="AJ87" s="1"/>
      <c r="AK87" s="1"/>
      <c r="AL87" s="1"/>
      <c r="AM87" s="1"/>
      <c r="AN87" s="1"/>
      <c r="AO87" s="1"/>
      <c r="AP87" s="1"/>
    </row>
    <row r="88" spans="2:47" ht="12" customHeight="1">
      <c r="B88" s="179" t="s">
        <v>16</v>
      </c>
      <c r="C88" s="179"/>
      <c r="D88" s="180" t="str">
        <f>D16</f>
        <v/>
      </c>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H88" s="1"/>
      <c r="AI88" s="1"/>
      <c r="AJ88" s="1"/>
      <c r="AK88" s="1"/>
      <c r="AL88" s="1"/>
      <c r="AM88" s="1"/>
      <c r="AN88" s="1"/>
      <c r="AO88" s="1"/>
      <c r="AP88" s="1"/>
    </row>
    <row r="89" spans="2:47" ht="12" customHeight="1">
      <c r="B89" s="181" t="s">
        <v>15</v>
      </c>
      <c r="C89" s="181"/>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H89" s="1"/>
      <c r="AI89" s="1"/>
      <c r="AJ89" s="1"/>
      <c r="AK89" s="1"/>
      <c r="AL89" s="1"/>
      <c r="AM89" s="1"/>
      <c r="AN89" s="1"/>
      <c r="AO89" s="1"/>
      <c r="AP89" s="1"/>
    </row>
    <row r="90" spans="2:47" ht="20.100000000000001" customHeight="1">
      <c r="B90" s="176" t="s">
        <v>14</v>
      </c>
      <c r="C90" s="176"/>
      <c r="D90" s="177" t="str">
        <f>D18</f>
        <v/>
      </c>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H90" s="1"/>
      <c r="AI90" s="1"/>
      <c r="AJ90" s="1"/>
      <c r="AK90" s="1"/>
      <c r="AL90" s="1"/>
      <c r="AM90" s="1"/>
      <c r="AN90" s="1"/>
      <c r="AO90" s="1"/>
      <c r="AP90" s="1"/>
    </row>
    <row r="91" spans="2:47" ht="18.75" customHeight="1">
      <c r="F91" s="44"/>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19"/>
      <c r="AJ91" s="19"/>
      <c r="AK91" s="19"/>
      <c r="AL91" s="19"/>
      <c r="AM91" s="19"/>
      <c r="AN91" s="19"/>
      <c r="AO91" s="19"/>
      <c r="AP91" s="1"/>
    </row>
    <row r="92" spans="2:47" ht="18.75" customHeight="1">
      <c r="B92" s="206" t="s">
        <v>12</v>
      </c>
      <c r="C92" s="206"/>
      <c r="D92" s="209" t="str">
        <f>D20</f>
        <v>92-00661</v>
      </c>
      <c r="E92" s="209"/>
      <c r="F92" s="209"/>
      <c r="G92" s="209"/>
      <c r="H92" s="209"/>
      <c r="I92" s="209"/>
      <c r="J92" s="209"/>
      <c r="K92" s="209"/>
      <c r="L92" s="209"/>
      <c r="M92" s="209"/>
      <c r="N92" s="209"/>
      <c r="O92" s="45"/>
      <c r="P92" s="207" t="s">
        <v>12</v>
      </c>
      <c r="Q92" s="207"/>
      <c r="R92" s="207"/>
      <c r="S92" s="207"/>
      <c r="T92" s="210" t="str">
        <f>T20</f>
        <v/>
      </c>
      <c r="U92" s="210"/>
      <c r="V92" s="210"/>
      <c r="W92" s="210"/>
      <c r="X92" s="210"/>
      <c r="Y92" s="210"/>
      <c r="Z92" s="210"/>
      <c r="AA92" s="210"/>
      <c r="AB92" s="210"/>
      <c r="AC92" s="210"/>
      <c r="AD92" s="210"/>
      <c r="AE92" s="210"/>
      <c r="AF92" s="210"/>
      <c r="AG92" s="210"/>
      <c r="AH92" s="210"/>
      <c r="AI92" s="210"/>
      <c r="AJ92" s="210"/>
      <c r="AK92" s="210"/>
      <c r="AL92" s="210"/>
      <c r="AM92" s="210"/>
      <c r="AN92" s="210"/>
      <c r="AO92" s="210"/>
      <c r="AP92" s="1"/>
    </row>
    <row r="93" spans="2:47" ht="18.75" customHeight="1">
      <c r="B93" s="208" t="s">
        <v>11</v>
      </c>
      <c r="C93" s="208"/>
      <c r="D93" s="175" t="str">
        <f>D21</f>
        <v>株式会社長崎西部建設</v>
      </c>
      <c r="E93" s="175"/>
      <c r="F93" s="175"/>
      <c r="G93" s="175"/>
      <c r="H93" s="175"/>
      <c r="I93" s="175"/>
      <c r="J93" s="175"/>
      <c r="K93" s="175"/>
      <c r="L93" s="175"/>
      <c r="M93" s="175"/>
      <c r="N93" s="175"/>
      <c r="O93" s="46"/>
      <c r="P93" s="208" t="s">
        <v>10</v>
      </c>
      <c r="Q93" s="208"/>
      <c r="R93" s="208"/>
      <c r="S93" s="208"/>
      <c r="T93" s="175" t="str">
        <f>T21</f>
        <v/>
      </c>
      <c r="U93" s="175"/>
      <c r="V93" s="175"/>
      <c r="W93" s="175"/>
      <c r="X93" s="175"/>
      <c r="Y93" s="175"/>
      <c r="Z93" s="175"/>
      <c r="AA93" s="175"/>
      <c r="AB93" s="175"/>
      <c r="AC93" s="175"/>
      <c r="AD93" s="175"/>
      <c r="AE93" s="175"/>
      <c r="AF93" s="175"/>
      <c r="AG93" s="175"/>
      <c r="AH93" s="175"/>
      <c r="AI93" s="175"/>
      <c r="AJ93" s="175"/>
      <c r="AK93" s="175"/>
      <c r="AL93" s="175"/>
      <c r="AM93" s="175"/>
      <c r="AN93" s="175"/>
      <c r="AO93" s="175"/>
      <c r="AP93" s="1"/>
    </row>
    <row r="94" spans="2:47" ht="20.100000000000001" customHeight="1">
      <c r="B94" s="7" t="s">
        <v>9</v>
      </c>
      <c r="N94" s="36"/>
      <c r="O94" s="36"/>
      <c r="P94" s="36"/>
      <c r="Q94" s="36"/>
      <c r="R94" s="36"/>
      <c r="S94" s="36"/>
      <c r="T94" s="47"/>
      <c r="U94" s="47"/>
      <c r="V94" s="47"/>
      <c r="W94" s="47"/>
      <c r="X94" s="47"/>
      <c r="Y94" s="47"/>
      <c r="Z94" s="47"/>
      <c r="AA94" s="48"/>
      <c r="AB94" s="48"/>
      <c r="AC94" s="49"/>
      <c r="AD94" s="49"/>
      <c r="AE94" s="49"/>
      <c r="AF94" s="49"/>
      <c r="AG94" s="49"/>
      <c r="AH94" s="49"/>
      <c r="AI94" s="49"/>
      <c r="AO94" s="48"/>
      <c r="AP94" s="1"/>
    </row>
    <row r="95" spans="2:47" s="6" customFormat="1" ht="19.5" customHeight="1">
      <c r="C95" s="11" t="s">
        <v>8</v>
      </c>
      <c r="D95" s="12"/>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2:47" s="5" customFormat="1" ht="15" customHeight="1">
      <c r="B96" s="191" t="s">
        <v>7</v>
      </c>
      <c r="C96" s="194" t="s">
        <v>36</v>
      </c>
      <c r="D96" s="194" t="s">
        <v>6</v>
      </c>
      <c r="E96" s="194" t="s">
        <v>35</v>
      </c>
      <c r="F96" s="191" t="s">
        <v>5</v>
      </c>
      <c r="G96" s="191" t="s">
        <v>39</v>
      </c>
      <c r="H96" s="191" t="s">
        <v>40</v>
      </c>
      <c r="I96" s="50"/>
      <c r="J96" s="15"/>
      <c r="K96" s="15"/>
      <c r="L96" s="15"/>
      <c r="M96" s="15"/>
      <c r="N96" s="15"/>
      <c r="O96" s="15"/>
      <c r="P96" s="15"/>
      <c r="Q96" s="15"/>
      <c r="R96" s="15"/>
      <c r="S96" s="16" t="s">
        <v>4</v>
      </c>
      <c r="T96" s="196">
        <f>T24</f>
        <v>44927</v>
      </c>
      <c r="U96" s="196"/>
      <c r="V96" s="196"/>
      <c r="W96" s="196"/>
      <c r="X96" s="196"/>
      <c r="Y96" s="196"/>
      <c r="Z96" s="196"/>
      <c r="AA96" s="15" t="s">
        <v>3</v>
      </c>
      <c r="AB96" s="196">
        <f>AB24</f>
        <v>44957</v>
      </c>
      <c r="AC96" s="196"/>
      <c r="AD96" s="196"/>
      <c r="AE96" s="196"/>
      <c r="AF96" s="196"/>
      <c r="AG96" s="196"/>
      <c r="AH96" s="196"/>
      <c r="AI96" s="15"/>
      <c r="AJ96" s="15"/>
      <c r="AK96" s="15"/>
      <c r="AL96" s="15"/>
      <c r="AM96" s="15"/>
      <c r="AN96" s="15"/>
      <c r="AO96" s="51"/>
      <c r="AP96" s="192" t="s">
        <v>2</v>
      </c>
      <c r="AU96" s="211" t="s">
        <v>44</v>
      </c>
    </row>
    <row r="97" spans="2:47" s="4" customFormat="1" ht="15" customHeight="1">
      <c r="B97" s="191"/>
      <c r="C97" s="195"/>
      <c r="D97" s="195"/>
      <c r="E97" s="195"/>
      <c r="F97" s="191"/>
      <c r="G97" s="191"/>
      <c r="H97" s="197"/>
      <c r="I97" s="58">
        <f t="shared" ref="I97:S97" si="5">I25</f>
        <v>1</v>
      </c>
      <c r="J97" s="58">
        <f t="shared" si="5"/>
        <v>2</v>
      </c>
      <c r="K97" s="58">
        <f t="shared" si="5"/>
        <v>3</v>
      </c>
      <c r="L97" s="58">
        <f t="shared" si="5"/>
        <v>4</v>
      </c>
      <c r="M97" s="58">
        <f t="shared" si="5"/>
        <v>5</v>
      </c>
      <c r="N97" s="58">
        <f t="shared" si="5"/>
        <v>6</v>
      </c>
      <c r="O97" s="58">
        <f t="shared" si="5"/>
        <v>7</v>
      </c>
      <c r="P97" s="58">
        <f t="shared" si="5"/>
        <v>8</v>
      </c>
      <c r="Q97" s="58">
        <f t="shared" si="5"/>
        <v>9</v>
      </c>
      <c r="R97" s="58">
        <f t="shared" si="5"/>
        <v>10</v>
      </c>
      <c r="S97" s="58">
        <f t="shared" si="5"/>
        <v>11</v>
      </c>
      <c r="T97" s="58">
        <f>T25</f>
        <v>12</v>
      </c>
      <c r="U97" s="58">
        <f t="shared" ref="U97:AA97" si="6">U25</f>
        <v>13</v>
      </c>
      <c r="V97" s="58">
        <f t="shared" si="6"/>
        <v>14</v>
      </c>
      <c r="W97" s="58">
        <f t="shared" si="6"/>
        <v>15</v>
      </c>
      <c r="X97" s="58">
        <f t="shared" si="6"/>
        <v>16</v>
      </c>
      <c r="Y97" s="58">
        <f t="shared" si="6"/>
        <v>17</v>
      </c>
      <c r="Z97" s="58">
        <f t="shared" si="6"/>
        <v>18</v>
      </c>
      <c r="AA97" s="58">
        <f t="shared" si="6"/>
        <v>19</v>
      </c>
      <c r="AB97" s="58">
        <f>AB25</f>
        <v>20</v>
      </c>
      <c r="AC97" s="58">
        <f t="shared" ref="AC97:AM97" si="7">AC25</f>
        <v>21</v>
      </c>
      <c r="AD97" s="58">
        <f t="shared" si="7"/>
        <v>22</v>
      </c>
      <c r="AE97" s="58">
        <f t="shared" si="7"/>
        <v>23</v>
      </c>
      <c r="AF97" s="58">
        <f t="shared" si="7"/>
        <v>24</v>
      </c>
      <c r="AG97" s="58">
        <f t="shared" si="7"/>
        <v>25</v>
      </c>
      <c r="AH97" s="58">
        <f t="shared" si="7"/>
        <v>26</v>
      </c>
      <c r="AI97" s="58">
        <f t="shared" si="7"/>
        <v>27</v>
      </c>
      <c r="AJ97" s="58">
        <f t="shared" si="7"/>
        <v>28</v>
      </c>
      <c r="AK97" s="58">
        <f t="shared" si="7"/>
        <v>29</v>
      </c>
      <c r="AL97" s="58">
        <f t="shared" si="7"/>
        <v>30</v>
      </c>
      <c r="AM97" s="58">
        <f t="shared" si="7"/>
        <v>31</v>
      </c>
      <c r="AN97" s="60" t="s">
        <v>38</v>
      </c>
      <c r="AO97" s="61" t="s">
        <v>1</v>
      </c>
      <c r="AP97" s="193"/>
      <c r="AU97" s="211"/>
    </row>
    <row r="98" spans="2:47" ht="27.6" customHeight="1">
      <c r="B98" s="21"/>
      <c r="C98" s="63"/>
      <c r="D98" s="55"/>
      <c r="E98" s="52"/>
      <c r="F98" s="21"/>
      <c r="G98" s="26"/>
      <c r="H98" s="26"/>
      <c r="I98" s="22"/>
      <c r="J98" s="23"/>
      <c r="K98" s="23"/>
      <c r="L98" s="24"/>
      <c r="M98" s="24"/>
      <c r="N98" s="24"/>
      <c r="O98" s="24"/>
      <c r="P98" s="24"/>
      <c r="Q98" s="23"/>
      <c r="R98" s="23"/>
      <c r="S98" s="24"/>
      <c r="T98" s="24"/>
      <c r="U98" s="24"/>
      <c r="V98" s="24"/>
      <c r="W98" s="24"/>
      <c r="X98" s="23"/>
      <c r="Y98" s="23"/>
      <c r="Z98" s="23"/>
      <c r="AA98" s="24"/>
      <c r="AB98" s="24"/>
      <c r="AC98" s="24"/>
      <c r="AD98" s="24"/>
      <c r="AE98" s="23"/>
      <c r="AF98" s="23"/>
      <c r="AG98" s="24"/>
      <c r="AH98" s="24"/>
      <c r="AI98" s="24"/>
      <c r="AJ98" s="24"/>
      <c r="AK98" s="23"/>
      <c r="AL98" s="24"/>
      <c r="AM98" s="25"/>
      <c r="AN98" s="54"/>
      <c r="AO98" s="57">
        <f t="shared" ref="AO98:AO107" si="8">SUM(I98:AN98)</f>
        <v>0</v>
      </c>
      <c r="AP98" s="53"/>
      <c r="AS98" s="33"/>
      <c r="AT98" s="65"/>
      <c r="AU98" s="59"/>
    </row>
    <row r="99" spans="2:47" ht="27.6" customHeight="1">
      <c r="B99" s="21"/>
      <c r="C99" s="63"/>
      <c r="D99" s="55"/>
      <c r="E99" s="52"/>
      <c r="F99" s="21"/>
      <c r="G99" s="26"/>
      <c r="H99" s="26"/>
      <c r="I99" s="22"/>
      <c r="J99" s="23"/>
      <c r="K99" s="23"/>
      <c r="L99" s="24"/>
      <c r="M99" s="24"/>
      <c r="N99" s="24"/>
      <c r="O99" s="24"/>
      <c r="P99" s="24"/>
      <c r="Q99" s="23"/>
      <c r="R99" s="23"/>
      <c r="S99" s="24"/>
      <c r="T99" s="24"/>
      <c r="U99" s="24"/>
      <c r="V99" s="24"/>
      <c r="W99" s="24"/>
      <c r="X99" s="23"/>
      <c r="Y99" s="23"/>
      <c r="Z99" s="23"/>
      <c r="AA99" s="24"/>
      <c r="AB99" s="24"/>
      <c r="AC99" s="24"/>
      <c r="AD99" s="24"/>
      <c r="AE99" s="23"/>
      <c r="AF99" s="23"/>
      <c r="AG99" s="24"/>
      <c r="AH99" s="24"/>
      <c r="AI99" s="24"/>
      <c r="AJ99" s="24"/>
      <c r="AK99" s="23"/>
      <c r="AL99" s="23"/>
      <c r="AM99" s="25"/>
      <c r="AN99" s="54"/>
      <c r="AO99" s="57">
        <f t="shared" si="8"/>
        <v>0</v>
      </c>
      <c r="AP99" s="53"/>
      <c r="AS99" s="33"/>
      <c r="AT99" s="65"/>
      <c r="AU99" s="59"/>
    </row>
    <row r="100" spans="2:47" ht="27.6" customHeight="1">
      <c r="B100" s="21"/>
      <c r="C100" s="64"/>
      <c r="D100" s="55"/>
      <c r="E100" s="52"/>
      <c r="F100" s="21"/>
      <c r="G100" s="26"/>
      <c r="H100" s="26"/>
      <c r="I100" s="22"/>
      <c r="J100" s="23"/>
      <c r="K100" s="23"/>
      <c r="L100" s="24"/>
      <c r="M100" s="24"/>
      <c r="N100" s="24"/>
      <c r="O100" s="24"/>
      <c r="P100" s="24"/>
      <c r="Q100" s="23"/>
      <c r="R100" s="23"/>
      <c r="S100" s="24"/>
      <c r="T100" s="24"/>
      <c r="U100" s="24"/>
      <c r="V100" s="24"/>
      <c r="W100" s="24"/>
      <c r="X100" s="23"/>
      <c r="Y100" s="23"/>
      <c r="Z100" s="23"/>
      <c r="AA100" s="24"/>
      <c r="AB100" s="24"/>
      <c r="AC100" s="24"/>
      <c r="AD100" s="24"/>
      <c r="AE100" s="23"/>
      <c r="AF100" s="23"/>
      <c r="AG100" s="24"/>
      <c r="AH100" s="24"/>
      <c r="AI100" s="24"/>
      <c r="AJ100" s="24"/>
      <c r="AK100" s="23"/>
      <c r="AL100" s="23"/>
      <c r="AM100" s="25"/>
      <c r="AN100" s="54"/>
      <c r="AO100" s="57">
        <f t="shared" si="8"/>
        <v>0</v>
      </c>
      <c r="AP100" s="53"/>
      <c r="AS100" s="33"/>
      <c r="AT100" s="65"/>
      <c r="AU100" s="59"/>
    </row>
    <row r="101" spans="2:47" ht="27.6" customHeight="1">
      <c r="B101" s="21"/>
      <c r="C101" s="64"/>
      <c r="D101" s="55"/>
      <c r="E101" s="52"/>
      <c r="F101" s="21"/>
      <c r="G101" s="26"/>
      <c r="H101" s="26"/>
      <c r="I101" s="22"/>
      <c r="J101" s="23"/>
      <c r="K101" s="23"/>
      <c r="L101" s="24"/>
      <c r="M101" s="24"/>
      <c r="N101" s="24"/>
      <c r="O101" s="24"/>
      <c r="P101" s="24"/>
      <c r="Q101" s="23"/>
      <c r="R101" s="23"/>
      <c r="S101" s="24"/>
      <c r="T101" s="24"/>
      <c r="U101" s="24"/>
      <c r="V101" s="24"/>
      <c r="W101" s="24"/>
      <c r="X101" s="23"/>
      <c r="Y101" s="23"/>
      <c r="Z101" s="23"/>
      <c r="AA101" s="24"/>
      <c r="AB101" s="24"/>
      <c r="AC101" s="24"/>
      <c r="AD101" s="24"/>
      <c r="AE101" s="23"/>
      <c r="AF101" s="23"/>
      <c r="AG101" s="24"/>
      <c r="AH101" s="24"/>
      <c r="AI101" s="24"/>
      <c r="AJ101" s="24"/>
      <c r="AK101" s="23"/>
      <c r="AL101" s="23"/>
      <c r="AM101" s="25"/>
      <c r="AN101" s="54"/>
      <c r="AO101" s="57">
        <f t="shared" si="8"/>
        <v>0</v>
      </c>
      <c r="AP101" s="53"/>
      <c r="AS101" s="33"/>
      <c r="AT101" s="65"/>
      <c r="AU101" s="59"/>
    </row>
    <row r="102" spans="2:47" ht="27.6" customHeight="1">
      <c r="B102" s="21"/>
      <c r="C102" s="64"/>
      <c r="D102" s="55"/>
      <c r="E102" s="52"/>
      <c r="F102" s="21"/>
      <c r="G102" s="26"/>
      <c r="H102" s="26"/>
      <c r="I102" s="22"/>
      <c r="J102" s="23"/>
      <c r="K102" s="23"/>
      <c r="L102" s="24"/>
      <c r="M102" s="24"/>
      <c r="N102" s="24"/>
      <c r="O102" s="24"/>
      <c r="P102" s="24"/>
      <c r="Q102" s="23"/>
      <c r="R102" s="23"/>
      <c r="S102" s="24"/>
      <c r="T102" s="24"/>
      <c r="U102" s="24"/>
      <c r="V102" s="24"/>
      <c r="W102" s="24"/>
      <c r="X102" s="23"/>
      <c r="Y102" s="23"/>
      <c r="Z102" s="23"/>
      <c r="AA102" s="24"/>
      <c r="AB102" s="24"/>
      <c r="AC102" s="24"/>
      <c r="AD102" s="24"/>
      <c r="AE102" s="23"/>
      <c r="AF102" s="23"/>
      <c r="AG102" s="24"/>
      <c r="AH102" s="24"/>
      <c r="AI102" s="24"/>
      <c r="AJ102" s="24"/>
      <c r="AK102" s="23"/>
      <c r="AL102" s="23"/>
      <c r="AM102" s="25"/>
      <c r="AN102" s="54"/>
      <c r="AO102" s="57">
        <f t="shared" si="8"/>
        <v>0</v>
      </c>
      <c r="AP102" s="53"/>
      <c r="AS102" s="33"/>
      <c r="AT102" s="65"/>
      <c r="AU102" s="59"/>
    </row>
    <row r="103" spans="2:47" ht="27.6" customHeight="1">
      <c r="B103" s="21"/>
      <c r="C103" s="64"/>
      <c r="D103" s="55"/>
      <c r="E103" s="52"/>
      <c r="F103" s="21"/>
      <c r="G103" s="26"/>
      <c r="H103" s="26"/>
      <c r="I103" s="22"/>
      <c r="J103" s="23"/>
      <c r="K103" s="23"/>
      <c r="L103" s="24"/>
      <c r="M103" s="24"/>
      <c r="N103" s="24"/>
      <c r="O103" s="24"/>
      <c r="P103" s="24"/>
      <c r="Q103" s="23"/>
      <c r="R103" s="23"/>
      <c r="S103" s="24"/>
      <c r="T103" s="24"/>
      <c r="U103" s="24"/>
      <c r="V103" s="24"/>
      <c r="W103" s="24"/>
      <c r="X103" s="23"/>
      <c r="Y103" s="23"/>
      <c r="Z103" s="23"/>
      <c r="AA103" s="24"/>
      <c r="AB103" s="24"/>
      <c r="AC103" s="24"/>
      <c r="AD103" s="24"/>
      <c r="AE103" s="23"/>
      <c r="AF103" s="23"/>
      <c r="AG103" s="24"/>
      <c r="AH103" s="24"/>
      <c r="AI103" s="24"/>
      <c r="AJ103" s="24"/>
      <c r="AK103" s="23"/>
      <c r="AL103" s="24"/>
      <c r="AM103" s="25"/>
      <c r="AN103" s="54"/>
      <c r="AO103" s="57">
        <f t="shared" si="8"/>
        <v>0</v>
      </c>
      <c r="AP103" s="53"/>
      <c r="AS103" s="33"/>
      <c r="AT103" s="65"/>
      <c r="AU103" s="59"/>
    </row>
    <row r="104" spans="2:47" ht="27.6" customHeight="1">
      <c r="B104" s="21"/>
      <c r="C104" s="64"/>
      <c r="D104" s="55"/>
      <c r="E104" s="52"/>
      <c r="F104" s="21"/>
      <c r="G104" s="26"/>
      <c r="H104" s="26"/>
      <c r="I104" s="22"/>
      <c r="J104" s="23"/>
      <c r="K104" s="23"/>
      <c r="L104" s="24"/>
      <c r="M104" s="24"/>
      <c r="N104" s="24"/>
      <c r="O104" s="24"/>
      <c r="P104" s="24"/>
      <c r="Q104" s="23"/>
      <c r="R104" s="23"/>
      <c r="S104" s="24"/>
      <c r="T104" s="24"/>
      <c r="U104" s="24"/>
      <c r="V104" s="24"/>
      <c r="W104" s="24"/>
      <c r="X104" s="23"/>
      <c r="Y104" s="23"/>
      <c r="Z104" s="23"/>
      <c r="AA104" s="24"/>
      <c r="AB104" s="24"/>
      <c r="AC104" s="24"/>
      <c r="AD104" s="24"/>
      <c r="AE104" s="23"/>
      <c r="AF104" s="23"/>
      <c r="AG104" s="24"/>
      <c r="AH104" s="24"/>
      <c r="AI104" s="24"/>
      <c r="AJ104" s="24"/>
      <c r="AK104" s="23"/>
      <c r="AL104" s="23"/>
      <c r="AM104" s="25"/>
      <c r="AN104" s="54"/>
      <c r="AO104" s="57">
        <f t="shared" si="8"/>
        <v>0</v>
      </c>
      <c r="AP104" s="53"/>
      <c r="AS104" s="33"/>
      <c r="AT104" s="65"/>
      <c r="AU104" s="59"/>
    </row>
    <row r="105" spans="2:47" ht="27.6" customHeight="1">
      <c r="B105" s="21"/>
      <c r="C105" s="64"/>
      <c r="D105" s="55"/>
      <c r="E105" s="52"/>
      <c r="F105" s="21"/>
      <c r="G105" s="26"/>
      <c r="H105" s="26"/>
      <c r="I105" s="22"/>
      <c r="J105" s="23"/>
      <c r="K105" s="23"/>
      <c r="L105" s="24"/>
      <c r="M105" s="24"/>
      <c r="N105" s="24"/>
      <c r="O105" s="24"/>
      <c r="P105" s="24"/>
      <c r="Q105" s="23"/>
      <c r="R105" s="23"/>
      <c r="S105" s="24"/>
      <c r="T105" s="24"/>
      <c r="U105" s="24"/>
      <c r="V105" s="24"/>
      <c r="W105" s="24"/>
      <c r="X105" s="23"/>
      <c r="Y105" s="23"/>
      <c r="Z105" s="23"/>
      <c r="AA105" s="24"/>
      <c r="AB105" s="24"/>
      <c r="AC105" s="24"/>
      <c r="AD105" s="24"/>
      <c r="AE105" s="23"/>
      <c r="AF105" s="23"/>
      <c r="AG105" s="24"/>
      <c r="AH105" s="24"/>
      <c r="AI105" s="24"/>
      <c r="AJ105" s="24"/>
      <c r="AK105" s="23"/>
      <c r="AL105" s="23"/>
      <c r="AM105" s="25"/>
      <c r="AN105" s="54"/>
      <c r="AO105" s="57">
        <f t="shared" si="8"/>
        <v>0</v>
      </c>
      <c r="AP105" s="53"/>
      <c r="AS105" s="33"/>
      <c r="AT105" s="65"/>
      <c r="AU105" s="59"/>
    </row>
    <row r="106" spans="2:47" ht="27.6" customHeight="1">
      <c r="B106" s="21"/>
      <c r="C106" s="64"/>
      <c r="D106" s="55"/>
      <c r="E106" s="52"/>
      <c r="F106" s="21"/>
      <c r="G106" s="26"/>
      <c r="H106" s="26"/>
      <c r="I106" s="22"/>
      <c r="J106" s="23"/>
      <c r="K106" s="23"/>
      <c r="L106" s="24"/>
      <c r="M106" s="24"/>
      <c r="N106" s="24"/>
      <c r="O106" s="24"/>
      <c r="P106" s="24"/>
      <c r="Q106" s="23"/>
      <c r="R106" s="23"/>
      <c r="S106" s="24"/>
      <c r="T106" s="24"/>
      <c r="U106" s="24"/>
      <c r="V106" s="24"/>
      <c r="W106" s="24"/>
      <c r="X106" s="23"/>
      <c r="Y106" s="23"/>
      <c r="Z106" s="23"/>
      <c r="AA106" s="24"/>
      <c r="AB106" s="24"/>
      <c r="AC106" s="24"/>
      <c r="AD106" s="24"/>
      <c r="AE106" s="23"/>
      <c r="AF106" s="23"/>
      <c r="AG106" s="24"/>
      <c r="AH106" s="24"/>
      <c r="AI106" s="24"/>
      <c r="AJ106" s="24"/>
      <c r="AK106" s="23"/>
      <c r="AL106" s="23"/>
      <c r="AM106" s="25"/>
      <c r="AN106" s="54"/>
      <c r="AO106" s="57">
        <f t="shared" si="8"/>
        <v>0</v>
      </c>
      <c r="AP106" s="53"/>
      <c r="AS106" s="33"/>
      <c r="AT106" s="65"/>
      <c r="AU106" s="59"/>
    </row>
    <row r="107" spans="2:47" ht="27.6" customHeight="1">
      <c r="B107" s="21"/>
      <c r="C107" s="63"/>
      <c r="D107" s="55"/>
      <c r="E107" s="52"/>
      <c r="F107" s="21"/>
      <c r="G107" s="26"/>
      <c r="H107" s="26"/>
      <c r="I107" s="22"/>
      <c r="J107" s="23"/>
      <c r="K107" s="23"/>
      <c r="L107" s="24"/>
      <c r="M107" s="24"/>
      <c r="N107" s="24"/>
      <c r="O107" s="24"/>
      <c r="P107" s="24"/>
      <c r="Q107" s="23"/>
      <c r="R107" s="23"/>
      <c r="S107" s="24"/>
      <c r="T107" s="24"/>
      <c r="U107" s="24"/>
      <c r="V107" s="24"/>
      <c r="W107" s="24"/>
      <c r="X107" s="23"/>
      <c r="Y107" s="23"/>
      <c r="Z107" s="23"/>
      <c r="AA107" s="24"/>
      <c r="AB107" s="24"/>
      <c r="AC107" s="24"/>
      <c r="AD107" s="24"/>
      <c r="AE107" s="23"/>
      <c r="AF107" s="23"/>
      <c r="AG107" s="24"/>
      <c r="AH107" s="24"/>
      <c r="AI107" s="24"/>
      <c r="AJ107" s="24"/>
      <c r="AK107" s="23"/>
      <c r="AL107" s="24"/>
      <c r="AM107" s="25"/>
      <c r="AN107" s="54"/>
      <c r="AO107" s="57">
        <f t="shared" si="8"/>
        <v>0</v>
      </c>
      <c r="AP107" s="53"/>
      <c r="AS107" s="33"/>
      <c r="AT107" s="65"/>
      <c r="AU107" s="59"/>
    </row>
    <row r="108" spans="2:47">
      <c r="B108" s="3" t="s">
        <v>0</v>
      </c>
    </row>
    <row r="109" spans="2:47" ht="15" customHeight="1">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row>
    <row r="110" spans="2:47">
      <c r="B110" s="27" t="s">
        <v>42</v>
      </c>
      <c r="C110" s="27"/>
      <c r="D110" s="27"/>
      <c r="E110" s="27"/>
      <c r="F110" s="28"/>
      <c r="G110" s="29"/>
      <c r="H110" s="29"/>
      <c r="I110" s="29"/>
      <c r="J110" s="29"/>
      <c r="AI110" s="29"/>
      <c r="AJ110" s="29"/>
      <c r="AK110" s="29"/>
      <c r="AL110" s="29"/>
      <c r="AM110" s="29"/>
      <c r="AN110" s="29"/>
      <c r="AO110" s="29"/>
      <c r="AP110" s="30"/>
    </row>
    <row r="111" spans="2:47" ht="27.9" customHeight="1">
      <c r="B111" s="183" t="s">
        <v>43</v>
      </c>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
    </row>
    <row r="112" spans="2:47" ht="27.9" customHeight="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1"/>
    </row>
    <row r="113" spans="2:42" ht="20.100000000000001" customHeight="1">
      <c r="B113" s="2" t="s">
        <v>34</v>
      </c>
      <c r="E113" s="184" t="str">
        <f>E5</f>
        <v>92-00661</v>
      </c>
      <c r="F113" s="184"/>
      <c r="G113" s="184"/>
      <c r="H113" s="184"/>
      <c r="I113" s="184"/>
      <c r="J113" s="184"/>
      <c r="K113" s="184"/>
      <c r="L113" s="184"/>
      <c r="M113" s="184"/>
      <c r="N113" s="184"/>
      <c r="W113" s="32"/>
      <c r="X113" s="32"/>
      <c r="Y113" s="32"/>
      <c r="Z113" s="32"/>
      <c r="AA113" s="32"/>
      <c r="AB113" s="32"/>
      <c r="AC113" s="32"/>
      <c r="AD113" s="32"/>
      <c r="AE113" s="212" t="s">
        <v>33</v>
      </c>
      <c r="AF113" s="212"/>
      <c r="AG113" s="212"/>
      <c r="AH113" s="213" t="str">
        <f>AH5</f>
        <v/>
      </c>
      <c r="AI113" s="213"/>
      <c r="AJ113" s="213"/>
      <c r="AK113" s="213"/>
      <c r="AL113" s="213"/>
      <c r="AM113" s="213"/>
      <c r="AN113" s="213"/>
      <c r="AO113" s="213"/>
      <c r="AP113" s="1"/>
    </row>
    <row r="114" spans="2:42" ht="20.100000000000001" customHeight="1">
      <c r="B114" s="188" t="str">
        <f>B6</f>
        <v>株式会社長崎西部建設</v>
      </c>
      <c r="C114" s="188"/>
      <c r="D114" s="188"/>
      <c r="E114" s="188"/>
      <c r="F114" s="188"/>
      <c r="G114" s="188"/>
      <c r="H114" s="188"/>
      <c r="I114" s="188"/>
      <c r="J114" s="188"/>
      <c r="K114" s="188"/>
      <c r="L114" s="188"/>
      <c r="M114" s="188"/>
      <c r="N114" s="188"/>
      <c r="O114" s="34" t="s">
        <v>31</v>
      </c>
      <c r="P114" s="35"/>
      <c r="Q114" s="8" t="str">
        <f>Q6</f>
        <v/>
      </c>
      <c r="R114" s="35"/>
      <c r="T114" s="35"/>
      <c r="U114" s="35"/>
      <c r="W114" s="36"/>
      <c r="X114" s="37"/>
      <c r="Y114" s="37"/>
      <c r="Z114" s="37"/>
      <c r="AA114" s="37"/>
      <c r="AD114" s="3" t="s">
        <v>13</v>
      </c>
      <c r="AE114" s="189" t="s">
        <v>30</v>
      </c>
      <c r="AF114" s="189"/>
      <c r="AG114" s="189"/>
      <c r="AH114" s="190" t="str">
        <f>AH6</f>
        <v/>
      </c>
      <c r="AI114" s="190"/>
      <c r="AJ114" s="38" t="s">
        <v>29</v>
      </c>
      <c r="AK114" s="190" t="str">
        <f>AK6</f>
        <v/>
      </c>
      <c r="AL114" s="190"/>
      <c r="AM114" s="38" t="s">
        <v>28</v>
      </c>
      <c r="AN114" s="56" t="str">
        <f>AN6</f>
        <v/>
      </c>
      <c r="AO114" s="39" t="s">
        <v>27</v>
      </c>
      <c r="AP114" s="38"/>
    </row>
    <row r="115" spans="2:42" ht="24.9" customHeight="1">
      <c r="B115" s="40"/>
      <c r="C115" s="41"/>
      <c r="D115" s="42"/>
      <c r="E115" s="42"/>
      <c r="F115" s="41"/>
      <c r="G115" s="41"/>
      <c r="H115" s="41"/>
      <c r="I115" s="41"/>
      <c r="J115" s="41"/>
      <c r="K115" s="41"/>
      <c r="L115" s="41"/>
      <c r="M115" s="41"/>
      <c r="N115" s="41"/>
      <c r="O115" s="43"/>
      <c r="P115" s="43"/>
      <c r="Q115" s="43"/>
      <c r="S115" s="37"/>
      <c r="T115" s="37"/>
      <c r="U115" s="37"/>
      <c r="V115" s="37"/>
      <c r="W115" s="37"/>
      <c r="X115" s="37"/>
      <c r="Y115" s="37"/>
      <c r="Z115" s="37"/>
      <c r="AA115" s="37"/>
      <c r="AB115" s="37"/>
      <c r="AC115" s="37"/>
      <c r="AD115" s="37"/>
      <c r="AE115" s="37"/>
      <c r="AJ115" s="17"/>
      <c r="AK115" s="18"/>
      <c r="AL115" s="18"/>
      <c r="AM115" s="18"/>
      <c r="AN115" s="18"/>
      <c r="AO115" s="18"/>
      <c r="AP115" s="1"/>
    </row>
    <row r="116" spans="2:42" ht="24.9" customHeight="1">
      <c r="B116" s="174" t="s">
        <v>25</v>
      </c>
      <c r="C116" s="174"/>
      <c r="D116" s="175" t="str">
        <f>D8</f>
        <v/>
      </c>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J116" s="17"/>
      <c r="AK116" s="18"/>
      <c r="AL116" s="18"/>
      <c r="AM116" s="18"/>
      <c r="AN116" s="18"/>
      <c r="AO116" s="18"/>
      <c r="AP116" s="1"/>
    </row>
    <row r="117" spans="2:42" ht="18.899999999999999" customHeight="1">
      <c r="B117" s="176" t="s">
        <v>24</v>
      </c>
      <c r="C117" s="176"/>
      <c r="D117" s="177" t="str">
        <f>D9</f>
        <v/>
      </c>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H117" s="1"/>
      <c r="AI117" s="1"/>
      <c r="AJ117" s="1"/>
      <c r="AK117" s="1"/>
      <c r="AL117" s="1"/>
      <c r="AM117" s="1"/>
      <c r="AN117" s="1"/>
      <c r="AO117" s="1"/>
      <c r="AP117" s="1"/>
    </row>
    <row r="118" spans="2:42" ht="18.899999999999999" customHeight="1">
      <c r="B118" s="176" t="s">
        <v>23</v>
      </c>
      <c r="C118" s="176"/>
      <c r="D118" s="178" t="str">
        <f>D10</f>
        <v/>
      </c>
      <c r="E118" s="178"/>
      <c r="F118" s="178"/>
      <c r="G118" s="178"/>
      <c r="H118" s="178"/>
      <c r="I118" s="178"/>
      <c r="J118" s="178"/>
      <c r="K118" s="178"/>
      <c r="L118" s="178"/>
      <c r="M118" s="178"/>
      <c r="N118" s="178"/>
      <c r="O118" s="13"/>
      <c r="P118" s="13"/>
      <c r="Q118" s="14"/>
      <c r="R118" s="14"/>
      <c r="S118" s="14"/>
      <c r="T118" s="14"/>
      <c r="U118" s="14"/>
      <c r="V118" s="14"/>
      <c r="W118" s="14"/>
      <c r="X118" s="14"/>
      <c r="Y118" s="14"/>
      <c r="Z118" s="14"/>
      <c r="AA118" s="14"/>
      <c r="AB118" s="14"/>
      <c r="AC118" s="14"/>
      <c r="AD118" s="14"/>
      <c r="AH118" s="1"/>
      <c r="AI118" s="1"/>
      <c r="AJ118" s="1"/>
      <c r="AK118" s="1"/>
      <c r="AL118" s="1"/>
      <c r="AM118" s="1"/>
      <c r="AN118" s="1"/>
      <c r="AO118" s="1"/>
      <c r="AP118" s="1"/>
    </row>
    <row r="119" spans="2:42" ht="24" customHeight="1">
      <c r="B119" s="185" t="s">
        <v>22</v>
      </c>
      <c r="C119" s="185"/>
      <c r="D119" s="177" t="str">
        <f>D11</f>
        <v/>
      </c>
      <c r="E119" s="177"/>
      <c r="F119" s="177"/>
      <c r="G119" s="177"/>
      <c r="H119" s="177"/>
      <c r="I119" s="177"/>
      <c r="J119" s="177"/>
      <c r="K119" s="177"/>
      <c r="L119" s="177"/>
      <c r="M119" s="177"/>
      <c r="N119" s="177"/>
      <c r="O119" s="10"/>
      <c r="P119" s="10"/>
      <c r="Q119" s="8" t="str">
        <f>Q11</f>
        <v/>
      </c>
      <c r="R119" s="8"/>
      <c r="S119" s="8"/>
      <c r="T119" s="8"/>
      <c r="U119" s="8"/>
      <c r="V119" s="8"/>
      <c r="W119" s="8"/>
      <c r="X119" s="8"/>
      <c r="Y119" s="8"/>
      <c r="Z119" s="8"/>
      <c r="AA119" s="8"/>
      <c r="AB119" s="8"/>
      <c r="AC119" s="8"/>
      <c r="AD119" s="8"/>
      <c r="AH119" s="1"/>
      <c r="AI119" s="1"/>
      <c r="AJ119" s="1"/>
      <c r="AK119" s="1"/>
      <c r="AL119" s="1"/>
      <c r="AM119" s="1"/>
      <c r="AN119" s="1"/>
      <c r="AO119" s="1"/>
      <c r="AP119" s="1"/>
    </row>
    <row r="120" spans="2:42" ht="12" customHeight="1">
      <c r="B120" s="179" t="s">
        <v>16</v>
      </c>
      <c r="C120" s="179"/>
      <c r="D120" s="186" t="str">
        <f>D12</f>
        <v/>
      </c>
      <c r="E120" s="186"/>
      <c r="F120" s="186"/>
      <c r="G120" s="186"/>
      <c r="H120" s="186"/>
      <c r="I120" s="186"/>
      <c r="J120" s="186"/>
      <c r="K120" s="186"/>
      <c r="L120" s="186"/>
      <c r="M120" s="186"/>
      <c r="N120" s="186"/>
      <c r="O120" s="10"/>
      <c r="P120" s="10"/>
      <c r="Q120" s="10"/>
      <c r="R120" s="10"/>
      <c r="S120" s="10"/>
      <c r="T120" s="10"/>
      <c r="U120" s="10"/>
      <c r="V120" s="10"/>
      <c r="W120" s="10"/>
      <c r="X120" s="10"/>
      <c r="Y120" s="10"/>
      <c r="Z120" s="10"/>
      <c r="AA120" s="10"/>
      <c r="AB120" s="10"/>
      <c r="AC120" s="10"/>
      <c r="AD120" s="10"/>
      <c r="AH120" s="1"/>
      <c r="AI120" s="1"/>
      <c r="AJ120" s="1"/>
      <c r="AK120" s="1"/>
      <c r="AL120" s="1"/>
      <c r="AM120" s="1"/>
      <c r="AN120" s="1"/>
      <c r="AO120" s="1"/>
      <c r="AP120" s="1"/>
    </row>
    <row r="121" spans="2:42" ht="12" customHeight="1">
      <c r="B121" s="181" t="s">
        <v>20</v>
      </c>
      <c r="C121" s="181"/>
      <c r="D121" s="187"/>
      <c r="E121" s="187"/>
      <c r="F121" s="187"/>
      <c r="G121" s="187"/>
      <c r="H121" s="187"/>
      <c r="I121" s="187"/>
      <c r="J121" s="187"/>
      <c r="K121" s="187"/>
      <c r="L121" s="187"/>
      <c r="M121" s="187"/>
      <c r="N121" s="187"/>
      <c r="O121" s="9"/>
      <c r="P121" s="9"/>
      <c r="Q121" s="9"/>
      <c r="R121" s="9"/>
      <c r="S121" s="9"/>
      <c r="T121" s="9"/>
      <c r="U121" s="9"/>
      <c r="V121" s="9"/>
      <c r="W121" s="9"/>
      <c r="X121" s="9"/>
      <c r="Y121" s="9"/>
      <c r="Z121" s="9"/>
      <c r="AA121" s="9"/>
      <c r="AB121" s="9"/>
      <c r="AC121" s="9"/>
      <c r="AD121" s="9"/>
      <c r="AH121" s="1"/>
      <c r="AI121" s="1"/>
      <c r="AJ121" s="1"/>
      <c r="AK121" s="1"/>
      <c r="AL121" s="1"/>
      <c r="AM121" s="1"/>
      <c r="AN121" s="1"/>
      <c r="AO121" s="1"/>
      <c r="AP121" s="1"/>
    </row>
    <row r="122" spans="2:42" ht="24.9" customHeight="1">
      <c r="B122" s="185" t="s">
        <v>19</v>
      </c>
      <c r="C122" s="185"/>
      <c r="D122" s="177" t="str">
        <f>D14</f>
        <v/>
      </c>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H122" s="1"/>
      <c r="AI122" s="1"/>
      <c r="AJ122" s="1"/>
      <c r="AK122" s="1"/>
      <c r="AL122" s="1"/>
      <c r="AM122" s="1"/>
      <c r="AN122" s="1"/>
      <c r="AO122" s="1"/>
      <c r="AP122" s="1"/>
    </row>
    <row r="123" spans="2:42" ht="20.100000000000001" customHeight="1">
      <c r="B123" s="176" t="s">
        <v>18</v>
      </c>
      <c r="C123" s="176"/>
      <c r="D123" s="177" t="str">
        <f>D15</f>
        <v/>
      </c>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H123" s="1"/>
      <c r="AI123" s="1"/>
      <c r="AJ123" s="1"/>
      <c r="AK123" s="1"/>
      <c r="AL123" s="1"/>
      <c r="AM123" s="1"/>
      <c r="AN123" s="1"/>
      <c r="AO123" s="1"/>
      <c r="AP123" s="1"/>
    </row>
    <row r="124" spans="2:42" ht="12" customHeight="1">
      <c r="B124" s="179" t="s">
        <v>16</v>
      </c>
      <c r="C124" s="179"/>
      <c r="D124" s="180" t="str">
        <f>D16</f>
        <v/>
      </c>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H124" s="1"/>
      <c r="AI124" s="1"/>
      <c r="AJ124" s="1"/>
      <c r="AK124" s="1"/>
      <c r="AL124" s="1"/>
      <c r="AM124" s="1"/>
      <c r="AN124" s="1"/>
      <c r="AO124" s="1"/>
      <c r="AP124" s="1"/>
    </row>
    <row r="125" spans="2:42" ht="12" customHeight="1">
      <c r="B125" s="181" t="s">
        <v>15</v>
      </c>
      <c r="C125" s="181"/>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H125" s="1"/>
      <c r="AI125" s="1"/>
      <c r="AJ125" s="1"/>
      <c r="AK125" s="1"/>
      <c r="AL125" s="1"/>
      <c r="AM125" s="1"/>
      <c r="AN125" s="1"/>
      <c r="AO125" s="1"/>
      <c r="AP125" s="1"/>
    </row>
    <row r="126" spans="2:42" ht="20.100000000000001" customHeight="1">
      <c r="B126" s="176" t="s">
        <v>14</v>
      </c>
      <c r="C126" s="176"/>
      <c r="D126" s="177" t="str">
        <f>D18</f>
        <v/>
      </c>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H126" s="1"/>
      <c r="AI126" s="1"/>
      <c r="AJ126" s="1"/>
      <c r="AK126" s="1"/>
      <c r="AL126" s="1"/>
      <c r="AM126" s="1"/>
      <c r="AN126" s="1"/>
      <c r="AO126" s="1"/>
      <c r="AP126" s="1"/>
    </row>
    <row r="127" spans="2:42" ht="18.75" customHeight="1">
      <c r="F127" s="44"/>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19"/>
      <c r="AJ127" s="19"/>
      <c r="AK127" s="19"/>
      <c r="AL127" s="19"/>
      <c r="AM127" s="19"/>
      <c r="AN127" s="19"/>
      <c r="AO127" s="19"/>
      <c r="AP127" s="1"/>
    </row>
    <row r="128" spans="2:42" ht="18.75" customHeight="1">
      <c r="B128" s="206" t="s">
        <v>12</v>
      </c>
      <c r="C128" s="206"/>
      <c r="D128" s="209" t="str">
        <f>D20</f>
        <v>92-00661</v>
      </c>
      <c r="E128" s="209"/>
      <c r="F128" s="209"/>
      <c r="G128" s="209"/>
      <c r="H128" s="209"/>
      <c r="I128" s="209"/>
      <c r="J128" s="209"/>
      <c r="K128" s="209"/>
      <c r="L128" s="209"/>
      <c r="M128" s="209"/>
      <c r="N128" s="209"/>
      <c r="O128" s="45"/>
      <c r="P128" s="207" t="s">
        <v>12</v>
      </c>
      <c r="Q128" s="207"/>
      <c r="R128" s="207"/>
      <c r="S128" s="207"/>
      <c r="T128" s="210" t="str">
        <f>T20</f>
        <v/>
      </c>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1"/>
    </row>
    <row r="129" spans="2:47" ht="18.75" customHeight="1">
      <c r="B129" s="208" t="s">
        <v>11</v>
      </c>
      <c r="C129" s="208"/>
      <c r="D129" s="175" t="str">
        <f>D21</f>
        <v>株式会社長崎西部建設</v>
      </c>
      <c r="E129" s="175"/>
      <c r="F129" s="175"/>
      <c r="G129" s="175"/>
      <c r="H129" s="175"/>
      <c r="I129" s="175"/>
      <c r="J129" s="175"/>
      <c r="K129" s="175"/>
      <c r="L129" s="175"/>
      <c r="M129" s="175"/>
      <c r="N129" s="175"/>
      <c r="O129" s="46"/>
      <c r="P129" s="208" t="s">
        <v>10</v>
      </c>
      <c r="Q129" s="208"/>
      <c r="R129" s="208"/>
      <c r="S129" s="208"/>
      <c r="T129" s="175" t="str">
        <f>T21</f>
        <v/>
      </c>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
    </row>
    <row r="130" spans="2:47" ht="20.100000000000001" customHeight="1">
      <c r="B130" s="7" t="s">
        <v>9</v>
      </c>
      <c r="N130" s="36"/>
      <c r="O130" s="36"/>
      <c r="P130" s="36"/>
      <c r="Q130" s="36"/>
      <c r="R130" s="36"/>
      <c r="S130" s="36"/>
      <c r="T130" s="47"/>
      <c r="U130" s="47"/>
      <c r="V130" s="47"/>
      <c r="W130" s="47"/>
      <c r="X130" s="47"/>
      <c r="Y130" s="47"/>
      <c r="Z130" s="47"/>
      <c r="AA130" s="48"/>
      <c r="AB130" s="48"/>
      <c r="AC130" s="49"/>
      <c r="AD130" s="49"/>
      <c r="AE130" s="49"/>
      <c r="AF130" s="49"/>
      <c r="AG130" s="49"/>
      <c r="AH130" s="49"/>
      <c r="AI130" s="49"/>
      <c r="AO130" s="48"/>
      <c r="AP130" s="1"/>
    </row>
    <row r="131" spans="2:47" s="6" customFormat="1" ht="19.5" customHeight="1">
      <c r="C131" s="11" t="s">
        <v>8</v>
      </c>
      <c r="D131" s="12"/>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row>
    <row r="132" spans="2:47" s="5" customFormat="1" ht="15" customHeight="1">
      <c r="B132" s="191" t="s">
        <v>7</v>
      </c>
      <c r="C132" s="194" t="s">
        <v>36</v>
      </c>
      <c r="D132" s="194" t="s">
        <v>6</v>
      </c>
      <c r="E132" s="194" t="s">
        <v>35</v>
      </c>
      <c r="F132" s="191" t="s">
        <v>5</v>
      </c>
      <c r="G132" s="191" t="s">
        <v>39</v>
      </c>
      <c r="H132" s="191" t="s">
        <v>40</v>
      </c>
      <c r="I132" s="50"/>
      <c r="J132" s="15"/>
      <c r="K132" s="15"/>
      <c r="L132" s="15"/>
      <c r="M132" s="15"/>
      <c r="N132" s="15"/>
      <c r="O132" s="15"/>
      <c r="P132" s="15"/>
      <c r="Q132" s="15"/>
      <c r="R132" s="15"/>
      <c r="S132" s="16" t="s">
        <v>4</v>
      </c>
      <c r="T132" s="196">
        <f>T24</f>
        <v>44927</v>
      </c>
      <c r="U132" s="196"/>
      <c r="V132" s="196"/>
      <c r="W132" s="196"/>
      <c r="X132" s="196"/>
      <c r="Y132" s="196"/>
      <c r="Z132" s="196"/>
      <c r="AA132" s="15" t="s">
        <v>3</v>
      </c>
      <c r="AB132" s="196">
        <f>AB24</f>
        <v>44957</v>
      </c>
      <c r="AC132" s="196"/>
      <c r="AD132" s="196"/>
      <c r="AE132" s="196"/>
      <c r="AF132" s="196"/>
      <c r="AG132" s="196"/>
      <c r="AH132" s="196"/>
      <c r="AI132" s="15"/>
      <c r="AJ132" s="15"/>
      <c r="AK132" s="15"/>
      <c r="AL132" s="15"/>
      <c r="AM132" s="15"/>
      <c r="AN132" s="15"/>
      <c r="AO132" s="51"/>
      <c r="AP132" s="192" t="s">
        <v>2</v>
      </c>
      <c r="AU132" s="211" t="s">
        <v>44</v>
      </c>
    </row>
    <row r="133" spans="2:47" s="4" customFormat="1" ht="15" customHeight="1">
      <c r="B133" s="191"/>
      <c r="C133" s="195"/>
      <c r="D133" s="195"/>
      <c r="E133" s="195"/>
      <c r="F133" s="191"/>
      <c r="G133" s="191"/>
      <c r="H133" s="197"/>
      <c r="I133" s="58">
        <f t="shared" ref="I133:S133" si="9">I25</f>
        <v>1</v>
      </c>
      <c r="J133" s="58">
        <f t="shared" si="9"/>
        <v>2</v>
      </c>
      <c r="K133" s="58">
        <f t="shared" si="9"/>
        <v>3</v>
      </c>
      <c r="L133" s="58">
        <f t="shared" si="9"/>
        <v>4</v>
      </c>
      <c r="M133" s="58">
        <f t="shared" si="9"/>
        <v>5</v>
      </c>
      <c r="N133" s="58">
        <f t="shared" si="9"/>
        <v>6</v>
      </c>
      <c r="O133" s="58">
        <f t="shared" si="9"/>
        <v>7</v>
      </c>
      <c r="P133" s="58">
        <f t="shared" si="9"/>
        <v>8</v>
      </c>
      <c r="Q133" s="58">
        <f t="shared" si="9"/>
        <v>9</v>
      </c>
      <c r="R133" s="58">
        <f t="shared" si="9"/>
        <v>10</v>
      </c>
      <c r="S133" s="58">
        <f t="shared" si="9"/>
        <v>11</v>
      </c>
      <c r="T133" s="58">
        <f>T25</f>
        <v>12</v>
      </c>
      <c r="U133" s="58">
        <f t="shared" ref="U133:AA133" si="10">U25</f>
        <v>13</v>
      </c>
      <c r="V133" s="58">
        <f t="shared" si="10"/>
        <v>14</v>
      </c>
      <c r="W133" s="58">
        <f t="shared" si="10"/>
        <v>15</v>
      </c>
      <c r="X133" s="58">
        <f t="shared" si="10"/>
        <v>16</v>
      </c>
      <c r="Y133" s="58">
        <f t="shared" si="10"/>
        <v>17</v>
      </c>
      <c r="Z133" s="58">
        <f t="shared" si="10"/>
        <v>18</v>
      </c>
      <c r="AA133" s="58">
        <f t="shared" si="10"/>
        <v>19</v>
      </c>
      <c r="AB133" s="58">
        <f>AB25</f>
        <v>20</v>
      </c>
      <c r="AC133" s="58">
        <f t="shared" ref="AC133:AM133" si="11">AC25</f>
        <v>21</v>
      </c>
      <c r="AD133" s="58">
        <f t="shared" si="11"/>
        <v>22</v>
      </c>
      <c r="AE133" s="58">
        <f t="shared" si="11"/>
        <v>23</v>
      </c>
      <c r="AF133" s="58">
        <f t="shared" si="11"/>
        <v>24</v>
      </c>
      <c r="AG133" s="58">
        <f t="shared" si="11"/>
        <v>25</v>
      </c>
      <c r="AH133" s="58">
        <f t="shared" si="11"/>
        <v>26</v>
      </c>
      <c r="AI133" s="58">
        <f t="shared" si="11"/>
        <v>27</v>
      </c>
      <c r="AJ133" s="58">
        <f t="shared" si="11"/>
        <v>28</v>
      </c>
      <c r="AK133" s="58">
        <f t="shared" si="11"/>
        <v>29</v>
      </c>
      <c r="AL133" s="58">
        <f t="shared" si="11"/>
        <v>30</v>
      </c>
      <c r="AM133" s="58">
        <f t="shared" si="11"/>
        <v>31</v>
      </c>
      <c r="AN133" s="60" t="s">
        <v>38</v>
      </c>
      <c r="AO133" s="61" t="s">
        <v>1</v>
      </c>
      <c r="AP133" s="193"/>
      <c r="AU133" s="211"/>
    </row>
    <row r="134" spans="2:47" ht="27.6" customHeight="1">
      <c r="B134" s="21"/>
      <c r="C134" s="63"/>
      <c r="D134" s="55"/>
      <c r="E134" s="52"/>
      <c r="F134" s="21"/>
      <c r="G134" s="26"/>
      <c r="H134" s="26"/>
      <c r="I134" s="22"/>
      <c r="J134" s="23"/>
      <c r="K134" s="23"/>
      <c r="L134" s="24"/>
      <c r="M134" s="24"/>
      <c r="N134" s="24"/>
      <c r="O134" s="24"/>
      <c r="P134" s="24"/>
      <c r="Q134" s="23"/>
      <c r="R134" s="23"/>
      <c r="S134" s="24"/>
      <c r="T134" s="24"/>
      <c r="U134" s="24"/>
      <c r="V134" s="24"/>
      <c r="W134" s="24"/>
      <c r="X134" s="23"/>
      <c r="Y134" s="23"/>
      <c r="Z134" s="23"/>
      <c r="AA134" s="24"/>
      <c r="AB134" s="24"/>
      <c r="AC134" s="24"/>
      <c r="AD134" s="24"/>
      <c r="AE134" s="23"/>
      <c r="AF134" s="23"/>
      <c r="AG134" s="24"/>
      <c r="AH134" s="24"/>
      <c r="AI134" s="24"/>
      <c r="AJ134" s="24"/>
      <c r="AK134" s="23"/>
      <c r="AL134" s="24"/>
      <c r="AM134" s="25"/>
      <c r="AN134" s="54"/>
      <c r="AO134" s="57">
        <f t="shared" ref="AO134:AO143" si="12">SUM(I134:AN134)</f>
        <v>0</v>
      </c>
      <c r="AP134" s="53"/>
      <c r="AS134" s="33"/>
      <c r="AT134" s="65"/>
      <c r="AU134" s="59"/>
    </row>
    <row r="135" spans="2:47" ht="27.6" customHeight="1">
      <c r="B135" s="21"/>
      <c r="C135" s="63"/>
      <c r="D135" s="55"/>
      <c r="E135" s="52"/>
      <c r="F135" s="21"/>
      <c r="G135" s="26"/>
      <c r="H135" s="26"/>
      <c r="I135" s="22"/>
      <c r="J135" s="23"/>
      <c r="K135" s="23"/>
      <c r="L135" s="24"/>
      <c r="M135" s="24"/>
      <c r="N135" s="24"/>
      <c r="O135" s="24"/>
      <c r="P135" s="24"/>
      <c r="Q135" s="23"/>
      <c r="R135" s="23"/>
      <c r="S135" s="24"/>
      <c r="T135" s="24"/>
      <c r="U135" s="24"/>
      <c r="V135" s="24"/>
      <c r="W135" s="24"/>
      <c r="X135" s="23"/>
      <c r="Y135" s="23"/>
      <c r="Z135" s="23"/>
      <c r="AA135" s="24"/>
      <c r="AB135" s="24"/>
      <c r="AC135" s="24"/>
      <c r="AD135" s="24"/>
      <c r="AE135" s="23"/>
      <c r="AF135" s="23"/>
      <c r="AG135" s="24"/>
      <c r="AH135" s="24"/>
      <c r="AI135" s="24"/>
      <c r="AJ135" s="24"/>
      <c r="AK135" s="23"/>
      <c r="AL135" s="23"/>
      <c r="AM135" s="25"/>
      <c r="AN135" s="54"/>
      <c r="AO135" s="57">
        <f t="shared" si="12"/>
        <v>0</v>
      </c>
      <c r="AP135" s="53"/>
      <c r="AS135" s="33"/>
      <c r="AT135" s="65"/>
      <c r="AU135" s="59"/>
    </row>
    <row r="136" spans="2:47" ht="27.6" customHeight="1">
      <c r="B136" s="21"/>
      <c r="C136" s="64"/>
      <c r="D136" s="55"/>
      <c r="E136" s="52"/>
      <c r="F136" s="21"/>
      <c r="G136" s="26"/>
      <c r="H136" s="26"/>
      <c r="I136" s="22"/>
      <c r="J136" s="23"/>
      <c r="K136" s="23"/>
      <c r="L136" s="24"/>
      <c r="M136" s="24"/>
      <c r="N136" s="24"/>
      <c r="O136" s="24"/>
      <c r="P136" s="24"/>
      <c r="Q136" s="23"/>
      <c r="R136" s="23"/>
      <c r="S136" s="24"/>
      <c r="T136" s="24"/>
      <c r="U136" s="24"/>
      <c r="V136" s="24"/>
      <c r="W136" s="24"/>
      <c r="X136" s="23"/>
      <c r="Y136" s="23"/>
      <c r="Z136" s="23"/>
      <c r="AA136" s="24"/>
      <c r="AB136" s="24"/>
      <c r="AC136" s="24"/>
      <c r="AD136" s="24"/>
      <c r="AE136" s="23"/>
      <c r="AF136" s="23"/>
      <c r="AG136" s="24"/>
      <c r="AH136" s="24"/>
      <c r="AI136" s="24"/>
      <c r="AJ136" s="24"/>
      <c r="AK136" s="23"/>
      <c r="AL136" s="23"/>
      <c r="AM136" s="25"/>
      <c r="AN136" s="54"/>
      <c r="AO136" s="57">
        <f t="shared" si="12"/>
        <v>0</v>
      </c>
      <c r="AP136" s="53"/>
      <c r="AS136" s="33"/>
      <c r="AT136" s="65"/>
      <c r="AU136" s="59"/>
    </row>
    <row r="137" spans="2:47" ht="27.6" customHeight="1">
      <c r="B137" s="21"/>
      <c r="C137" s="64"/>
      <c r="D137" s="55"/>
      <c r="E137" s="52"/>
      <c r="F137" s="21"/>
      <c r="G137" s="26"/>
      <c r="H137" s="26"/>
      <c r="I137" s="22"/>
      <c r="J137" s="23"/>
      <c r="K137" s="23"/>
      <c r="L137" s="24"/>
      <c r="M137" s="24"/>
      <c r="N137" s="24"/>
      <c r="O137" s="24"/>
      <c r="P137" s="24"/>
      <c r="Q137" s="23"/>
      <c r="R137" s="23"/>
      <c r="S137" s="24"/>
      <c r="T137" s="24"/>
      <c r="U137" s="24"/>
      <c r="V137" s="24"/>
      <c r="W137" s="24"/>
      <c r="X137" s="23"/>
      <c r="Y137" s="23"/>
      <c r="Z137" s="23"/>
      <c r="AA137" s="24"/>
      <c r="AB137" s="24"/>
      <c r="AC137" s="24"/>
      <c r="AD137" s="24"/>
      <c r="AE137" s="23"/>
      <c r="AF137" s="23"/>
      <c r="AG137" s="24"/>
      <c r="AH137" s="24"/>
      <c r="AI137" s="24"/>
      <c r="AJ137" s="24"/>
      <c r="AK137" s="23"/>
      <c r="AL137" s="23"/>
      <c r="AM137" s="25"/>
      <c r="AN137" s="54"/>
      <c r="AO137" s="57">
        <f t="shared" si="12"/>
        <v>0</v>
      </c>
      <c r="AP137" s="53"/>
      <c r="AS137" s="33"/>
      <c r="AT137" s="65"/>
      <c r="AU137" s="59"/>
    </row>
    <row r="138" spans="2:47" ht="27.6" customHeight="1">
      <c r="B138" s="21"/>
      <c r="C138" s="64"/>
      <c r="D138" s="55"/>
      <c r="E138" s="52"/>
      <c r="F138" s="21"/>
      <c r="G138" s="26"/>
      <c r="H138" s="26"/>
      <c r="I138" s="22"/>
      <c r="J138" s="23"/>
      <c r="K138" s="23"/>
      <c r="L138" s="24"/>
      <c r="M138" s="24"/>
      <c r="N138" s="24"/>
      <c r="O138" s="24"/>
      <c r="P138" s="24"/>
      <c r="Q138" s="23"/>
      <c r="R138" s="23"/>
      <c r="S138" s="24"/>
      <c r="T138" s="24"/>
      <c r="U138" s="24"/>
      <c r="V138" s="24"/>
      <c r="W138" s="24"/>
      <c r="X138" s="23"/>
      <c r="Y138" s="23"/>
      <c r="Z138" s="23"/>
      <c r="AA138" s="24"/>
      <c r="AB138" s="24"/>
      <c r="AC138" s="24"/>
      <c r="AD138" s="24"/>
      <c r="AE138" s="23"/>
      <c r="AF138" s="23"/>
      <c r="AG138" s="24"/>
      <c r="AH138" s="24"/>
      <c r="AI138" s="24"/>
      <c r="AJ138" s="24"/>
      <c r="AK138" s="23"/>
      <c r="AL138" s="23"/>
      <c r="AM138" s="25"/>
      <c r="AN138" s="54"/>
      <c r="AO138" s="57">
        <f t="shared" si="12"/>
        <v>0</v>
      </c>
      <c r="AP138" s="53"/>
      <c r="AS138" s="33"/>
      <c r="AT138" s="65"/>
      <c r="AU138" s="59"/>
    </row>
    <row r="139" spans="2:47" ht="27.6" customHeight="1">
      <c r="B139" s="21"/>
      <c r="C139" s="64"/>
      <c r="D139" s="55"/>
      <c r="E139" s="52"/>
      <c r="F139" s="21"/>
      <c r="G139" s="26"/>
      <c r="H139" s="26"/>
      <c r="I139" s="22"/>
      <c r="J139" s="23"/>
      <c r="K139" s="23"/>
      <c r="L139" s="24"/>
      <c r="M139" s="24"/>
      <c r="N139" s="24"/>
      <c r="O139" s="24"/>
      <c r="P139" s="24"/>
      <c r="Q139" s="23"/>
      <c r="R139" s="23"/>
      <c r="S139" s="24"/>
      <c r="T139" s="24"/>
      <c r="U139" s="24"/>
      <c r="V139" s="24"/>
      <c r="W139" s="24"/>
      <c r="X139" s="23"/>
      <c r="Y139" s="23"/>
      <c r="Z139" s="23"/>
      <c r="AA139" s="24"/>
      <c r="AB139" s="24"/>
      <c r="AC139" s="24"/>
      <c r="AD139" s="24"/>
      <c r="AE139" s="23"/>
      <c r="AF139" s="23"/>
      <c r="AG139" s="24"/>
      <c r="AH139" s="24"/>
      <c r="AI139" s="24"/>
      <c r="AJ139" s="24"/>
      <c r="AK139" s="23"/>
      <c r="AL139" s="24"/>
      <c r="AM139" s="25"/>
      <c r="AN139" s="54"/>
      <c r="AO139" s="57">
        <f t="shared" si="12"/>
        <v>0</v>
      </c>
      <c r="AP139" s="53"/>
      <c r="AS139" s="33"/>
      <c r="AT139" s="65"/>
      <c r="AU139" s="59"/>
    </row>
    <row r="140" spans="2:47" ht="27.6" customHeight="1">
      <c r="B140" s="21"/>
      <c r="C140" s="64"/>
      <c r="D140" s="55"/>
      <c r="E140" s="52"/>
      <c r="F140" s="21"/>
      <c r="G140" s="26"/>
      <c r="H140" s="26"/>
      <c r="I140" s="22"/>
      <c r="J140" s="23"/>
      <c r="K140" s="23"/>
      <c r="L140" s="24"/>
      <c r="M140" s="24"/>
      <c r="N140" s="24"/>
      <c r="O140" s="24"/>
      <c r="P140" s="24"/>
      <c r="Q140" s="23"/>
      <c r="R140" s="23"/>
      <c r="S140" s="24"/>
      <c r="T140" s="24"/>
      <c r="U140" s="24"/>
      <c r="V140" s="24"/>
      <c r="W140" s="24"/>
      <c r="X140" s="23"/>
      <c r="Y140" s="23"/>
      <c r="Z140" s="23"/>
      <c r="AA140" s="24"/>
      <c r="AB140" s="24"/>
      <c r="AC140" s="24"/>
      <c r="AD140" s="24"/>
      <c r="AE140" s="23"/>
      <c r="AF140" s="23"/>
      <c r="AG140" s="24"/>
      <c r="AH140" s="24"/>
      <c r="AI140" s="24"/>
      <c r="AJ140" s="24"/>
      <c r="AK140" s="23"/>
      <c r="AL140" s="23"/>
      <c r="AM140" s="25"/>
      <c r="AN140" s="54"/>
      <c r="AO140" s="57">
        <f t="shared" si="12"/>
        <v>0</v>
      </c>
      <c r="AP140" s="53"/>
      <c r="AS140" s="33"/>
      <c r="AT140" s="65"/>
      <c r="AU140" s="59"/>
    </row>
    <row r="141" spans="2:47" ht="27.6" customHeight="1">
      <c r="B141" s="21"/>
      <c r="C141" s="64"/>
      <c r="D141" s="55"/>
      <c r="E141" s="52"/>
      <c r="F141" s="21"/>
      <c r="G141" s="26"/>
      <c r="H141" s="26"/>
      <c r="I141" s="22"/>
      <c r="J141" s="23"/>
      <c r="K141" s="23"/>
      <c r="L141" s="24"/>
      <c r="M141" s="24"/>
      <c r="N141" s="24"/>
      <c r="O141" s="24"/>
      <c r="P141" s="24"/>
      <c r="Q141" s="23"/>
      <c r="R141" s="23"/>
      <c r="S141" s="24"/>
      <c r="T141" s="24"/>
      <c r="U141" s="24"/>
      <c r="V141" s="24"/>
      <c r="W141" s="24"/>
      <c r="X141" s="23"/>
      <c r="Y141" s="23"/>
      <c r="Z141" s="23"/>
      <c r="AA141" s="24"/>
      <c r="AB141" s="24"/>
      <c r="AC141" s="24"/>
      <c r="AD141" s="24"/>
      <c r="AE141" s="23"/>
      <c r="AF141" s="23"/>
      <c r="AG141" s="24"/>
      <c r="AH141" s="24"/>
      <c r="AI141" s="24"/>
      <c r="AJ141" s="24"/>
      <c r="AK141" s="23"/>
      <c r="AL141" s="23"/>
      <c r="AM141" s="25"/>
      <c r="AN141" s="54"/>
      <c r="AO141" s="57">
        <f t="shared" si="12"/>
        <v>0</v>
      </c>
      <c r="AP141" s="53"/>
      <c r="AS141" s="33"/>
      <c r="AT141" s="65"/>
      <c r="AU141" s="59"/>
    </row>
    <row r="142" spans="2:47" ht="27.6" customHeight="1">
      <c r="B142" s="21"/>
      <c r="C142" s="64"/>
      <c r="D142" s="55"/>
      <c r="E142" s="52"/>
      <c r="F142" s="21"/>
      <c r="G142" s="26"/>
      <c r="H142" s="26"/>
      <c r="I142" s="22"/>
      <c r="J142" s="23"/>
      <c r="K142" s="23"/>
      <c r="L142" s="24"/>
      <c r="M142" s="24"/>
      <c r="N142" s="24"/>
      <c r="O142" s="24"/>
      <c r="P142" s="24"/>
      <c r="Q142" s="23"/>
      <c r="R142" s="23"/>
      <c r="S142" s="24"/>
      <c r="T142" s="24"/>
      <c r="U142" s="24"/>
      <c r="V142" s="24"/>
      <c r="W142" s="24"/>
      <c r="X142" s="23"/>
      <c r="Y142" s="23"/>
      <c r="Z142" s="23"/>
      <c r="AA142" s="24"/>
      <c r="AB142" s="24"/>
      <c r="AC142" s="24"/>
      <c r="AD142" s="24"/>
      <c r="AE142" s="23"/>
      <c r="AF142" s="23"/>
      <c r="AG142" s="24"/>
      <c r="AH142" s="24"/>
      <c r="AI142" s="24"/>
      <c r="AJ142" s="24"/>
      <c r="AK142" s="23"/>
      <c r="AL142" s="23"/>
      <c r="AM142" s="25"/>
      <c r="AN142" s="54"/>
      <c r="AO142" s="57">
        <f t="shared" si="12"/>
        <v>0</v>
      </c>
      <c r="AP142" s="53"/>
      <c r="AS142" s="33"/>
      <c r="AT142" s="65"/>
      <c r="AU142" s="59"/>
    </row>
    <row r="143" spans="2:47" ht="27.6" customHeight="1">
      <c r="B143" s="21"/>
      <c r="C143" s="63"/>
      <c r="D143" s="55"/>
      <c r="E143" s="52"/>
      <c r="F143" s="21"/>
      <c r="G143" s="26"/>
      <c r="H143" s="26"/>
      <c r="I143" s="22"/>
      <c r="J143" s="23"/>
      <c r="K143" s="23"/>
      <c r="L143" s="24"/>
      <c r="M143" s="24"/>
      <c r="N143" s="24"/>
      <c r="O143" s="24"/>
      <c r="P143" s="24"/>
      <c r="Q143" s="23"/>
      <c r="R143" s="23"/>
      <c r="S143" s="24"/>
      <c r="T143" s="24"/>
      <c r="U143" s="24"/>
      <c r="V143" s="24"/>
      <c r="W143" s="24"/>
      <c r="X143" s="23"/>
      <c r="Y143" s="23"/>
      <c r="Z143" s="23"/>
      <c r="AA143" s="24"/>
      <c r="AB143" s="24"/>
      <c r="AC143" s="24"/>
      <c r="AD143" s="24"/>
      <c r="AE143" s="23"/>
      <c r="AF143" s="23"/>
      <c r="AG143" s="24"/>
      <c r="AH143" s="24"/>
      <c r="AI143" s="24"/>
      <c r="AJ143" s="24"/>
      <c r="AK143" s="23"/>
      <c r="AL143" s="24"/>
      <c r="AM143" s="25"/>
      <c r="AN143" s="54"/>
      <c r="AO143" s="57">
        <f t="shared" si="12"/>
        <v>0</v>
      </c>
      <c r="AP143" s="53"/>
      <c r="AS143" s="33"/>
      <c r="AT143" s="65"/>
      <c r="AU143" s="59"/>
    </row>
    <row r="144" spans="2:47">
      <c r="B144" s="3" t="s">
        <v>0</v>
      </c>
    </row>
    <row r="145" spans="2:42" ht="15" customHeight="1">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row>
    <row r="146" spans="2:42">
      <c r="B146" s="27" t="s">
        <v>42</v>
      </c>
      <c r="C146" s="27"/>
      <c r="D146" s="27"/>
      <c r="E146" s="27"/>
      <c r="F146" s="28"/>
      <c r="G146" s="29"/>
      <c r="H146" s="29"/>
      <c r="I146" s="29"/>
      <c r="J146" s="29"/>
      <c r="AI146" s="29"/>
      <c r="AJ146" s="29"/>
      <c r="AK146" s="29"/>
      <c r="AL146" s="29"/>
      <c r="AM146" s="29"/>
      <c r="AN146" s="29"/>
      <c r="AO146" s="29"/>
      <c r="AP146" s="30"/>
    </row>
    <row r="147" spans="2:42" ht="27.9" customHeight="1">
      <c r="B147" s="183" t="s">
        <v>43</v>
      </c>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
    </row>
    <row r="148" spans="2:42" ht="27.9" customHeight="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1"/>
    </row>
    <row r="149" spans="2:42" ht="20.100000000000001" customHeight="1">
      <c r="B149" s="2" t="s">
        <v>34</v>
      </c>
      <c r="E149" s="184" t="str">
        <f>E5</f>
        <v>92-00661</v>
      </c>
      <c r="F149" s="184"/>
      <c r="G149" s="184"/>
      <c r="H149" s="184"/>
      <c r="I149" s="184"/>
      <c r="J149" s="184"/>
      <c r="K149" s="184"/>
      <c r="L149" s="184"/>
      <c r="M149" s="184"/>
      <c r="N149" s="184"/>
      <c r="W149" s="32"/>
      <c r="X149" s="32"/>
      <c r="Y149" s="32"/>
      <c r="Z149" s="32"/>
      <c r="AA149" s="32"/>
      <c r="AB149" s="32"/>
      <c r="AC149" s="32"/>
      <c r="AD149" s="32"/>
      <c r="AE149" s="212" t="s">
        <v>33</v>
      </c>
      <c r="AF149" s="212"/>
      <c r="AG149" s="212"/>
      <c r="AH149" s="213" t="str">
        <f>AH5</f>
        <v/>
      </c>
      <c r="AI149" s="213"/>
      <c r="AJ149" s="213"/>
      <c r="AK149" s="213"/>
      <c r="AL149" s="213"/>
      <c r="AM149" s="213"/>
      <c r="AN149" s="213"/>
      <c r="AO149" s="213"/>
      <c r="AP149" s="1"/>
    </row>
    <row r="150" spans="2:42" ht="20.100000000000001" customHeight="1">
      <c r="B150" s="188" t="str">
        <f>B6</f>
        <v>株式会社長崎西部建設</v>
      </c>
      <c r="C150" s="188"/>
      <c r="D150" s="188"/>
      <c r="E150" s="188"/>
      <c r="F150" s="188"/>
      <c r="G150" s="188"/>
      <c r="H150" s="188"/>
      <c r="I150" s="188"/>
      <c r="J150" s="188"/>
      <c r="K150" s="188"/>
      <c r="L150" s="188"/>
      <c r="M150" s="188"/>
      <c r="N150" s="188"/>
      <c r="O150" s="34" t="s">
        <v>31</v>
      </c>
      <c r="P150" s="35"/>
      <c r="Q150" s="8" t="str">
        <f>Q6</f>
        <v/>
      </c>
      <c r="R150" s="35"/>
      <c r="T150" s="35"/>
      <c r="U150" s="35"/>
      <c r="W150" s="36"/>
      <c r="X150" s="37"/>
      <c r="Y150" s="37"/>
      <c r="Z150" s="37"/>
      <c r="AA150" s="37"/>
      <c r="AD150" s="3" t="s">
        <v>13</v>
      </c>
      <c r="AE150" s="189" t="s">
        <v>30</v>
      </c>
      <c r="AF150" s="189"/>
      <c r="AG150" s="189"/>
      <c r="AH150" s="190" t="str">
        <f>AH6</f>
        <v/>
      </c>
      <c r="AI150" s="190"/>
      <c r="AJ150" s="38" t="s">
        <v>29</v>
      </c>
      <c r="AK150" s="190" t="str">
        <f>AK6</f>
        <v/>
      </c>
      <c r="AL150" s="190"/>
      <c r="AM150" s="38" t="s">
        <v>28</v>
      </c>
      <c r="AN150" s="56" t="str">
        <f>AN6</f>
        <v/>
      </c>
      <c r="AO150" s="39" t="s">
        <v>27</v>
      </c>
      <c r="AP150" s="38"/>
    </row>
    <row r="151" spans="2:42" ht="24.9" customHeight="1">
      <c r="B151" s="40"/>
      <c r="C151" s="41"/>
      <c r="D151" s="42"/>
      <c r="E151" s="42"/>
      <c r="F151" s="41"/>
      <c r="G151" s="41"/>
      <c r="H151" s="41"/>
      <c r="I151" s="41"/>
      <c r="J151" s="41"/>
      <c r="K151" s="41"/>
      <c r="L151" s="41"/>
      <c r="M151" s="41"/>
      <c r="N151" s="41"/>
      <c r="O151" s="43"/>
      <c r="P151" s="43"/>
      <c r="Q151" s="43"/>
      <c r="S151" s="37"/>
      <c r="T151" s="37"/>
      <c r="U151" s="37"/>
      <c r="V151" s="37"/>
      <c r="W151" s="37"/>
      <c r="X151" s="37"/>
      <c r="Y151" s="37"/>
      <c r="Z151" s="37"/>
      <c r="AA151" s="37"/>
      <c r="AB151" s="37"/>
      <c r="AC151" s="37"/>
      <c r="AD151" s="37"/>
      <c r="AE151" s="37"/>
      <c r="AJ151" s="17"/>
      <c r="AK151" s="18"/>
      <c r="AL151" s="18"/>
      <c r="AM151" s="18"/>
      <c r="AN151" s="18"/>
      <c r="AO151" s="18"/>
      <c r="AP151" s="1"/>
    </row>
    <row r="152" spans="2:42" ht="24.9" customHeight="1">
      <c r="B152" s="174" t="s">
        <v>25</v>
      </c>
      <c r="C152" s="174"/>
      <c r="D152" s="175" t="str">
        <f>D8</f>
        <v/>
      </c>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J152" s="17"/>
      <c r="AK152" s="18"/>
      <c r="AL152" s="18"/>
      <c r="AM152" s="18"/>
      <c r="AN152" s="18"/>
      <c r="AO152" s="18"/>
      <c r="AP152" s="1"/>
    </row>
    <row r="153" spans="2:42" ht="18.899999999999999" customHeight="1">
      <c r="B153" s="176" t="s">
        <v>24</v>
      </c>
      <c r="C153" s="176"/>
      <c r="D153" s="177" t="str">
        <f>D9</f>
        <v/>
      </c>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H153" s="1"/>
      <c r="AI153" s="1"/>
      <c r="AJ153" s="1"/>
      <c r="AK153" s="1"/>
      <c r="AL153" s="1"/>
      <c r="AM153" s="1"/>
      <c r="AN153" s="1"/>
      <c r="AO153" s="1"/>
      <c r="AP153" s="1"/>
    </row>
    <row r="154" spans="2:42" ht="18.899999999999999" customHeight="1">
      <c r="B154" s="176" t="s">
        <v>23</v>
      </c>
      <c r="C154" s="176"/>
      <c r="D154" s="178" t="str">
        <f>D10</f>
        <v/>
      </c>
      <c r="E154" s="178"/>
      <c r="F154" s="178"/>
      <c r="G154" s="178"/>
      <c r="H154" s="178"/>
      <c r="I154" s="178"/>
      <c r="J154" s="178"/>
      <c r="K154" s="178"/>
      <c r="L154" s="178"/>
      <c r="M154" s="178"/>
      <c r="N154" s="178"/>
      <c r="O154" s="13"/>
      <c r="P154" s="13"/>
      <c r="Q154" s="14"/>
      <c r="R154" s="14"/>
      <c r="S154" s="14"/>
      <c r="T154" s="14"/>
      <c r="U154" s="14"/>
      <c r="V154" s="14"/>
      <c r="W154" s="14"/>
      <c r="X154" s="14"/>
      <c r="Y154" s="14"/>
      <c r="Z154" s="14"/>
      <c r="AA154" s="14"/>
      <c r="AB154" s="14"/>
      <c r="AC154" s="14"/>
      <c r="AD154" s="14"/>
      <c r="AH154" s="1"/>
      <c r="AI154" s="1"/>
      <c r="AJ154" s="1"/>
      <c r="AK154" s="1"/>
      <c r="AL154" s="1"/>
      <c r="AM154" s="1"/>
      <c r="AN154" s="1"/>
      <c r="AO154" s="1"/>
      <c r="AP154" s="1"/>
    </row>
    <row r="155" spans="2:42" ht="24" customHeight="1">
      <c r="B155" s="185" t="s">
        <v>22</v>
      </c>
      <c r="C155" s="185"/>
      <c r="D155" s="177" t="str">
        <f>D11</f>
        <v/>
      </c>
      <c r="E155" s="177"/>
      <c r="F155" s="177"/>
      <c r="G155" s="177"/>
      <c r="H155" s="177"/>
      <c r="I155" s="177"/>
      <c r="J155" s="177"/>
      <c r="K155" s="177"/>
      <c r="L155" s="177"/>
      <c r="M155" s="177"/>
      <c r="N155" s="177"/>
      <c r="O155" s="10"/>
      <c r="P155" s="10"/>
      <c r="Q155" s="8" t="str">
        <f>Q11</f>
        <v/>
      </c>
      <c r="R155" s="8"/>
      <c r="S155" s="8"/>
      <c r="T155" s="8"/>
      <c r="U155" s="8"/>
      <c r="V155" s="8"/>
      <c r="W155" s="8"/>
      <c r="X155" s="8"/>
      <c r="Y155" s="8"/>
      <c r="Z155" s="8"/>
      <c r="AA155" s="8"/>
      <c r="AB155" s="8"/>
      <c r="AC155" s="8"/>
      <c r="AD155" s="8"/>
      <c r="AH155" s="1"/>
      <c r="AI155" s="1"/>
      <c r="AJ155" s="1"/>
      <c r="AK155" s="1"/>
      <c r="AL155" s="1"/>
      <c r="AM155" s="1"/>
      <c r="AN155" s="1"/>
      <c r="AO155" s="1"/>
      <c r="AP155" s="1"/>
    </row>
    <row r="156" spans="2:42" ht="12" customHeight="1">
      <c r="B156" s="179" t="s">
        <v>16</v>
      </c>
      <c r="C156" s="179"/>
      <c r="D156" s="186" t="str">
        <f>D12</f>
        <v/>
      </c>
      <c r="E156" s="186"/>
      <c r="F156" s="186"/>
      <c r="G156" s="186"/>
      <c r="H156" s="186"/>
      <c r="I156" s="186"/>
      <c r="J156" s="186"/>
      <c r="K156" s="186"/>
      <c r="L156" s="186"/>
      <c r="M156" s="186"/>
      <c r="N156" s="186"/>
      <c r="O156" s="10"/>
      <c r="P156" s="10"/>
      <c r="Q156" s="10"/>
      <c r="R156" s="10"/>
      <c r="S156" s="10"/>
      <c r="T156" s="10"/>
      <c r="U156" s="10"/>
      <c r="V156" s="10"/>
      <c r="W156" s="10"/>
      <c r="X156" s="10"/>
      <c r="Y156" s="10"/>
      <c r="Z156" s="10"/>
      <c r="AA156" s="10"/>
      <c r="AB156" s="10"/>
      <c r="AC156" s="10"/>
      <c r="AD156" s="10"/>
      <c r="AH156" s="1"/>
      <c r="AI156" s="1"/>
      <c r="AJ156" s="1"/>
      <c r="AK156" s="1"/>
      <c r="AL156" s="1"/>
      <c r="AM156" s="1"/>
      <c r="AN156" s="1"/>
      <c r="AO156" s="1"/>
      <c r="AP156" s="1"/>
    </row>
    <row r="157" spans="2:42" ht="12" customHeight="1">
      <c r="B157" s="181" t="s">
        <v>20</v>
      </c>
      <c r="C157" s="181"/>
      <c r="D157" s="187"/>
      <c r="E157" s="187"/>
      <c r="F157" s="187"/>
      <c r="G157" s="187"/>
      <c r="H157" s="187"/>
      <c r="I157" s="187"/>
      <c r="J157" s="187"/>
      <c r="K157" s="187"/>
      <c r="L157" s="187"/>
      <c r="M157" s="187"/>
      <c r="N157" s="187"/>
      <c r="O157" s="9"/>
      <c r="P157" s="9"/>
      <c r="Q157" s="9"/>
      <c r="R157" s="9"/>
      <c r="S157" s="9"/>
      <c r="T157" s="9"/>
      <c r="U157" s="9"/>
      <c r="V157" s="9"/>
      <c r="W157" s="9"/>
      <c r="X157" s="9"/>
      <c r="Y157" s="9"/>
      <c r="Z157" s="9"/>
      <c r="AA157" s="9"/>
      <c r="AB157" s="9"/>
      <c r="AC157" s="9"/>
      <c r="AD157" s="9"/>
      <c r="AH157" s="1"/>
      <c r="AI157" s="1"/>
      <c r="AJ157" s="1"/>
      <c r="AK157" s="1"/>
      <c r="AL157" s="1"/>
      <c r="AM157" s="1"/>
      <c r="AN157" s="1"/>
      <c r="AO157" s="1"/>
      <c r="AP157" s="1"/>
    </row>
    <row r="158" spans="2:42" ht="24.9" customHeight="1">
      <c r="B158" s="185" t="s">
        <v>19</v>
      </c>
      <c r="C158" s="185"/>
      <c r="D158" s="177" t="str">
        <f>D14</f>
        <v/>
      </c>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H158" s="1"/>
      <c r="AI158" s="1"/>
      <c r="AJ158" s="1"/>
      <c r="AK158" s="1"/>
      <c r="AL158" s="1"/>
      <c r="AM158" s="1"/>
      <c r="AN158" s="1"/>
      <c r="AO158" s="1"/>
      <c r="AP158" s="1"/>
    </row>
    <row r="159" spans="2:42" ht="20.100000000000001" customHeight="1">
      <c r="B159" s="176" t="s">
        <v>18</v>
      </c>
      <c r="C159" s="176"/>
      <c r="D159" s="177" t="str">
        <f>D15</f>
        <v/>
      </c>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H159" s="1"/>
      <c r="AI159" s="1"/>
      <c r="AJ159" s="1"/>
      <c r="AK159" s="1"/>
      <c r="AL159" s="1"/>
      <c r="AM159" s="1"/>
      <c r="AN159" s="1"/>
      <c r="AO159" s="1"/>
      <c r="AP159" s="1"/>
    </row>
    <row r="160" spans="2:42" ht="12" customHeight="1">
      <c r="B160" s="179" t="s">
        <v>16</v>
      </c>
      <c r="C160" s="179"/>
      <c r="D160" s="180" t="str">
        <f>D16</f>
        <v/>
      </c>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H160" s="1"/>
      <c r="AI160" s="1"/>
      <c r="AJ160" s="1"/>
      <c r="AK160" s="1"/>
      <c r="AL160" s="1"/>
      <c r="AM160" s="1"/>
      <c r="AN160" s="1"/>
      <c r="AO160" s="1"/>
      <c r="AP160" s="1"/>
    </row>
    <row r="161" spans="2:47" ht="12" customHeight="1">
      <c r="B161" s="181" t="s">
        <v>15</v>
      </c>
      <c r="C161" s="181"/>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H161" s="1"/>
      <c r="AI161" s="1"/>
      <c r="AJ161" s="1"/>
      <c r="AK161" s="1"/>
      <c r="AL161" s="1"/>
      <c r="AM161" s="1"/>
      <c r="AN161" s="1"/>
      <c r="AO161" s="1"/>
      <c r="AP161" s="1"/>
    </row>
    <row r="162" spans="2:47" ht="20.100000000000001" customHeight="1">
      <c r="B162" s="176" t="s">
        <v>14</v>
      </c>
      <c r="C162" s="176"/>
      <c r="D162" s="177" t="str">
        <f>D18</f>
        <v/>
      </c>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H162" s="1"/>
      <c r="AI162" s="1"/>
      <c r="AJ162" s="1"/>
      <c r="AK162" s="1"/>
      <c r="AL162" s="1"/>
      <c r="AM162" s="1"/>
      <c r="AN162" s="1"/>
      <c r="AO162" s="1"/>
      <c r="AP162" s="1"/>
    </row>
    <row r="163" spans="2:47" ht="18.75" customHeight="1">
      <c r="F163" s="44"/>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19"/>
      <c r="AJ163" s="19"/>
      <c r="AK163" s="19"/>
      <c r="AL163" s="19"/>
      <c r="AM163" s="19"/>
      <c r="AN163" s="19"/>
      <c r="AO163" s="19"/>
      <c r="AP163" s="1"/>
    </row>
    <row r="164" spans="2:47" ht="18.75" customHeight="1">
      <c r="B164" s="206" t="s">
        <v>12</v>
      </c>
      <c r="C164" s="206"/>
      <c r="D164" s="209" t="str">
        <f>D20</f>
        <v>92-00661</v>
      </c>
      <c r="E164" s="209"/>
      <c r="F164" s="209"/>
      <c r="G164" s="209"/>
      <c r="H164" s="209"/>
      <c r="I164" s="209"/>
      <c r="J164" s="209"/>
      <c r="K164" s="209"/>
      <c r="L164" s="209"/>
      <c r="M164" s="209"/>
      <c r="N164" s="209"/>
      <c r="O164" s="45"/>
      <c r="P164" s="207" t="s">
        <v>12</v>
      </c>
      <c r="Q164" s="207"/>
      <c r="R164" s="207"/>
      <c r="S164" s="207"/>
      <c r="T164" s="210" t="str">
        <f>T20</f>
        <v/>
      </c>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1"/>
    </row>
    <row r="165" spans="2:47" ht="18.75" customHeight="1">
      <c r="B165" s="208" t="s">
        <v>11</v>
      </c>
      <c r="C165" s="208"/>
      <c r="D165" s="175" t="str">
        <f>D21</f>
        <v>株式会社長崎西部建設</v>
      </c>
      <c r="E165" s="175"/>
      <c r="F165" s="175"/>
      <c r="G165" s="175"/>
      <c r="H165" s="175"/>
      <c r="I165" s="175"/>
      <c r="J165" s="175"/>
      <c r="K165" s="175"/>
      <c r="L165" s="175"/>
      <c r="M165" s="175"/>
      <c r="N165" s="175"/>
      <c r="O165" s="46"/>
      <c r="P165" s="208" t="s">
        <v>10</v>
      </c>
      <c r="Q165" s="208"/>
      <c r="R165" s="208"/>
      <c r="S165" s="208"/>
      <c r="T165" s="175" t="str">
        <f>T21</f>
        <v/>
      </c>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
    </row>
    <row r="166" spans="2:47" ht="20.100000000000001" customHeight="1">
      <c r="B166" s="7" t="s">
        <v>9</v>
      </c>
      <c r="N166" s="36"/>
      <c r="O166" s="36"/>
      <c r="P166" s="36"/>
      <c r="Q166" s="36"/>
      <c r="R166" s="36"/>
      <c r="S166" s="36"/>
      <c r="T166" s="47"/>
      <c r="U166" s="47"/>
      <c r="V166" s="47"/>
      <c r="W166" s="47"/>
      <c r="X166" s="47"/>
      <c r="Y166" s="47"/>
      <c r="Z166" s="47"/>
      <c r="AA166" s="48"/>
      <c r="AB166" s="48"/>
      <c r="AC166" s="49"/>
      <c r="AD166" s="49"/>
      <c r="AE166" s="49"/>
      <c r="AF166" s="49"/>
      <c r="AG166" s="49"/>
      <c r="AH166" s="49"/>
      <c r="AI166" s="49"/>
      <c r="AO166" s="48"/>
      <c r="AP166" s="1"/>
    </row>
    <row r="167" spans="2:47" s="6" customFormat="1" ht="19.5" customHeight="1">
      <c r="C167" s="11" t="s">
        <v>8</v>
      </c>
      <c r="D167" s="12"/>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row>
    <row r="168" spans="2:47" s="5" customFormat="1" ht="15" customHeight="1">
      <c r="B168" s="191" t="s">
        <v>7</v>
      </c>
      <c r="C168" s="194" t="s">
        <v>36</v>
      </c>
      <c r="D168" s="194" t="s">
        <v>6</v>
      </c>
      <c r="E168" s="194" t="s">
        <v>35</v>
      </c>
      <c r="F168" s="191" t="s">
        <v>5</v>
      </c>
      <c r="G168" s="191" t="s">
        <v>39</v>
      </c>
      <c r="H168" s="191" t="s">
        <v>40</v>
      </c>
      <c r="I168" s="50"/>
      <c r="J168" s="15"/>
      <c r="K168" s="15"/>
      <c r="L168" s="15"/>
      <c r="M168" s="15"/>
      <c r="N168" s="15"/>
      <c r="O168" s="15"/>
      <c r="P168" s="15"/>
      <c r="Q168" s="15"/>
      <c r="R168" s="15"/>
      <c r="S168" s="16" t="s">
        <v>4</v>
      </c>
      <c r="T168" s="196">
        <f>T24</f>
        <v>44927</v>
      </c>
      <c r="U168" s="196"/>
      <c r="V168" s="196"/>
      <c r="W168" s="196"/>
      <c r="X168" s="196"/>
      <c r="Y168" s="196"/>
      <c r="Z168" s="196"/>
      <c r="AA168" s="15" t="s">
        <v>3</v>
      </c>
      <c r="AB168" s="196">
        <f>AB24</f>
        <v>44957</v>
      </c>
      <c r="AC168" s="196"/>
      <c r="AD168" s="196"/>
      <c r="AE168" s="196"/>
      <c r="AF168" s="196"/>
      <c r="AG168" s="196"/>
      <c r="AH168" s="196"/>
      <c r="AI168" s="15"/>
      <c r="AJ168" s="15"/>
      <c r="AK168" s="15"/>
      <c r="AL168" s="15"/>
      <c r="AM168" s="15"/>
      <c r="AN168" s="15"/>
      <c r="AO168" s="51"/>
      <c r="AP168" s="192" t="s">
        <v>2</v>
      </c>
      <c r="AU168" s="211" t="s">
        <v>44</v>
      </c>
    </row>
    <row r="169" spans="2:47" s="4" customFormat="1" ht="15" customHeight="1">
      <c r="B169" s="191"/>
      <c r="C169" s="195"/>
      <c r="D169" s="195"/>
      <c r="E169" s="195"/>
      <c r="F169" s="191"/>
      <c r="G169" s="191"/>
      <c r="H169" s="197"/>
      <c r="I169" s="58">
        <f t="shared" ref="I169:S169" si="13">I25</f>
        <v>1</v>
      </c>
      <c r="J169" s="58">
        <f t="shared" si="13"/>
        <v>2</v>
      </c>
      <c r="K169" s="58">
        <f t="shared" si="13"/>
        <v>3</v>
      </c>
      <c r="L169" s="58">
        <f t="shared" si="13"/>
        <v>4</v>
      </c>
      <c r="M169" s="58">
        <f t="shared" si="13"/>
        <v>5</v>
      </c>
      <c r="N169" s="58">
        <f t="shared" si="13"/>
        <v>6</v>
      </c>
      <c r="O169" s="58">
        <f t="shared" si="13"/>
        <v>7</v>
      </c>
      <c r="P169" s="58">
        <f t="shared" si="13"/>
        <v>8</v>
      </c>
      <c r="Q169" s="58">
        <f t="shared" si="13"/>
        <v>9</v>
      </c>
      <c r="R169" s="58">
        <f t="shared" si="13"/>
        <v>10</v>
      </c>
      <c r="S169" s="58">
        <f t="shared" si="13"/>
        <v>11</v>
      </c>
      <c r="T169" s="58">
        <f>T25</f>
        <v>12</v>
      </c>
      <c r="U169" s="58">
        <f t="shared" ref="U169:AA169" si="14">U25</f>
        <v>13</v>
      </c>
      <c r="V169" s="58">
        <f t="shared" si="14"/>
        <v>14</v>
      </c>
      <c r="W169" s="58">
        <f t="shared" si="14"/>
        <v>15</v>
      </c>
      <c r="X169" s="58">
        <f t="shared" si="14"/>
        <v>16</v>
      </c>
      <c r="Y169" s="58">
        <f t="shared" si="14"/>
        <v>17</v>
      </c>
      <c r="Z169" s="58">
        <f t="shared" si="14"/>
        <v>18</v>
      </c>
      <c r="AA169" s="58">
        <f t="shared" si="14"/>
        <v>19</v>
      </c>
      <c r="AB169" s="58">
        <f>AB25</f>
        <v>20</v>
      </c>
      <c r="AC169" s="58">
        <f t="shared" ref="AC169:AM169" si="15">AC25</f>
        <v>21</v>
      </c>
      <c r="AD169" s="58">
        <f t="shared" si="15"/>
        <v>22</v>
      </c>
      <c r="AE169" s="58">
        <f t="shared" si="15"/>
        <v>23</v>
      </c>
      <c r="AF169" s="58">
        <f t="shared" si="15"/>
        <v>24</v>
      </c>
      <c r="AG169" s="58">
        <f t="shared" si="15"/>
        <v>25</v>
      </c>
      <c r="AH169" s="58">
        <f t="shared" si="15"/>
        <v>26</v>
      </c>
      <c r="AI169" s="58">
        <f t="shared" si="15"/>
        <v>27</v>
      </c>
      <c r="AJ169" s="58">
        <f t="shared" si="15"/>
        <v>28</v>
      </c>
      <c r="AK169" s="58">
        <f t="shared" si="15"/>
        <v>29</v>
      </c>
      <c r="AL169" s="58">
        <f t="shared" si="15"/>
        <v>30</v>
      </c>
      <c r="AM169" s="58">
        <f t="shared" si="15"/>
        <v>31</v>
      </c>
      <c r="AN169" s="60" t="s">
        <v>38</v>
      </c>
      <c r="AO169" s="61" t="s">
        <v>1</v>
      </c>
      <c r="AP169" s="193"/>
      <c r="AU169" s="211"/>
    </row>
    <row r="170" spans="2:47" ht="27.6" customHeight="1">
      <c r="B170" s="21"/>
      <c r="C170" s="63"/>
      <c r="D170" s="55"/>
      <c r="E170" s="52"/>
      <c r="F170" s="21"/>
      <c r="G170" s="26"/>
      <c r="H170" s="26"/>
      <c r="I170" s="22"/>
      <c r="J170" s="23"/>
      <c r="K170" s="23"/>
      <c r="L170" s="24"/>
      <c r="M170" s="24"/>
      <c r="N170" s="24"/>
      <c r="O170" s="24"/>
      <c r="P170" s="24"/>
      <c r="Q170" s="23"/>
      <c r="R170" s="23"/>
      <c r="S170" s="24"/>
      <c r="T170" s="24"/>
      <c r="U170" s="24"/>
      <c r="V170" s="24"/>
      <c r="W170" s="24"/>
      <c r="X170" s="23"/>
      <c r="Y170" s="23"/>
      <c r="Z170" s="23"/>
      <c r="AA170" s="24"/>
      <c r="AB170" s="24"/>
      <c r="AC170" s="24"/>
      <c r="AD170" s="24"/>
      <c r="AE170" s="23"/>
      <c r="AF170" s="23"/>
      <c r="AG170" s="24"/>
      <c r="AH170" s="24"/>
      <c r="AI170" s="24"/>
      <c r="AJ170" s="24"/>
      <c r="AK170" s="23"/>
      <c r="AL170" s="24"/>
      <c r="AM170" s="25"/>
      <c r="AN170" s="54"/>
      <c r="AO170" s="57">
        <f t="shared" ref="AO170:AO179" si="16">SUM(I170:AN170)</f>
        <v>0</v>
      </c>
      <c r="AP170" s="53"/>
      <c r="AS170" s="33"/>
      <c r="AT170" s="65"/>
      <c r="AU170" s="59"/>
    </row>
    <row r="171" spans="2:47" ht="27.6" customHeight="1">
      <c r="B171" s="21"/>
      <c r="C171" s="63"/>
      <c r="D171" s="55"/>
      <c r="E171" s="52"/>
      <c r="F171" s="21"/>
      <c r="G171" s="26"/>
      <c r="H171" s="26"/>
      <c r="I171" s="22"/>
      <c r="J171" s="23"/>
      <c r="K171" s="23"/>
      <c r="L171" s="24"/>
      <c r="M171" s="24"/>
      <c r="N171" s="24"/>
      <c r="O171" s="24"/>
      <c r="P171" s="24"/>
      <c r="Q171" s="23"/>
      <c r="R171" s="23"/>
      <c r="S171" s="24"/>
      <c r="T171" s="24"/>
      <c r="U171" s="24"/>
      <c r="V171" s="24"/>
      <c r="W171" s="24"/>
      <c r="X171" s="23"/>
      <c r="Y171" s="23"/>
      <c r="Z171" s="23"/>
      <c r="AA171" s="24"/>
      <c r="AB171" s="24"/>
      <c r="AC171" s="24"/>
      <c r="AD171" s="24"/>
      <c r="AE171" s="23"/>
      <c r="AF171" s="23"/>
      <c r="AG171" s="24"/>
      <c r="AH171" s="24"/>
      <c r="AI171" s="24"/>
      <c r="AJ171" s="24"/>
      <c r="AK171" s="23"/>
      <c r="AL171" s="23"/>
      <c r="AM171" s="25"/>
      <c r="AN171" s="54"/>
      <c r="AO171" s="57">
        <f t="shared" si="16"/>
        <v>0</v>
      </c>
      <c r="AP171" s="53"/>
      <c r="AS171" s="33"/>
      <c r="AT171" s="65"/>
      <c r="AU171" s="59"/>
    </row>
    <row r="172" spans="2:47" ht="27.6" customHeight="1">
      <c r="B172" s="21"/>
      <c r="C172" s="64"/>
      <c r="D172" s="55"/>
      <c r="E172" s="52"/>
      <c r="F172" s="21"/>
      <c r="G172" s="26"/>
      <c r="H172" s="26"/>
      <c r="I172" s="22"/>
      <c r="J172" s="23"/>
      <c r="K172" s="23"/>
      <c r="L172" s="24"/>
      <c r="M172" s="24"/>
      <c r="N172" s="24"/>
      <c r="O172" s="24"/>
      <c r="P172" s="24"/>
      <c r="Q172" s="23"/>
      <c r="R172" s="23"/>
      <c r="S172" s="24"/>
      <c r="T172" s="24"/>
      <c r="U172" s="24"/>
      <c r="V172" s="24"/>
      <c r="W172" s="24"/>
      <c r="X172" s="23"/>
      <c r="Y172" s="23"/>
      <c r="Z172" s="23"/>
      <c r="AA172" s="24"/>
      <c r="AB172" s="24"/>
      <c r="AC172" s="24"/>
      <c r="AD172" s="24"/>
      <c r="AE172" s="23"/>
      <c r="AF172" s="23"/>
      <c r="AG172" s="24"/>
      <c r="AH172" s="24"/>
      <c r="AI172" s="24"/>
      <c r="AJ172" s="24"/>
      <c r="AK172" s="23"/>
      <c r="AL172" s="23"/>
      <c r="AM172" s="25"/>
      <c r="AN172" s="54"/>
      <c r="AO172" s="57">
        <f t="shared" si="16"/>
        <v>0</v>
      </c>
      <c r="AP172" s="53"/>
      <c r="AS172" s="33"/>
      <c r="AT172" s="65"/>
      <c r="AU172" s="59"/>
    </row>
    <row r="173" spans="2:47" ht="27.6" customHeight="1">
      <c r="B173" s="21"/>
      <c r="C173" s="64"/>
      <c r="D173" s="55"/>
      <c r="E173" s="52"/>
      <c r="F173" s="21"/>
      <c r="G173" s="26"/>
      <c r="H173" s="26"/>
      <c r="I173" s="22"/>
      <c r="J173" s="23"/>
      <c r="K173" s="23"/>
      <c r="L173" s="24"/>
      <c r="M173" s="24"/>
      <c r="N173" s="24"/>
      <c r="O173" s="24"/>
      <c r="P173" s="24"/>
      <c r="Q173" s="23"/>
      <c r="R173" s="23"/>
      <c r="S173" s="24"/>
      <c r="T173" s="24"/>
      <c r="U173" s="24"/>
      <c r="V173" s="24"/>
      <c r="W173" s="24"/>
      <c r="X173" s="23"/>
      <c r="Y173" s="23"/>
      <c r="Z173" s="23"/>
      <c r="AA173" s="24"/>
      <c r="AB173" s="24"/>
      <c r="AC173" s="24"/>
      <c r="AD173" s="24"/>
      <c r="AE173" s="23"/>
      <c r="AF173" s="23"/>
      <c r="AG173" s="24"/>
      <c r="AH173" s="24"/>
      <c r="AI173" s="24"/>
      <c r="AJ173" s="24"/>
      <c r="AK173" s="23"/>
      <c r="AL173" s="23"/>
      <c r="AM173" s="25"/>
      <c r="AN173" s="54"/>
      <c r="AO173" s="57">
        <f t="shared" si="16"/>
        <v>0</v>
      </c>
      <c r="AP173" s="53"/>
      <c r="AS173" s="33"/>
      <c r="AT173" s="65"/>
      <c r="AU173" s="59"/>
    </row>
    <row r="174" spans="2:47" ht="27.6" customHeight="1">
      <c r="B174" s="21"/>
      <c r="C174" s="64"/>
      <c r="D174" s="55"/>
      <c r="E174" s="52"/>
      <c r="F174" s="21"/>
      <c r="G174" s="26"/>
      <c r="H174" s="26"/>
      <c r="I174" s="22"/>
      <c r="J174" s="23"/>
      <c r="K174" s="23"/>
      <c r="L174" s="24"/>
      <c r="M174" s="24"/>
      <c r="N174" s="24"/>
      <c r="O174" s="24"/>
      <c r="P174" s="24"/>
      <c r="Q174" s="23"/>
      <c r="R174" s="23"/>
      <c r="S174" s="24"/>
      <c r="T174" s="24"/>
      <c r="U174" s="24"/>
      <c r="V174" s="24"/>
      <c r="W174" s="24"/>
      <c r="X174" s="23"/>
      <c r="Y174" s="23"/>
      <c r="Z174" s="23"/>
      <c r="AA174" s="24"/>
      <c r="AB174" s="24"/>
      <c r="AC174" s="24"/>
      <c r="AD174" s="24"/>
      <c r="AE174" s="23"/>
      <c r="AF174" s="23"/>
      <c r="AG174" s="24"/>
      <c r="AH174" s="24"/>
      <c r="AI174" s="24"/>
      <c r="AJ174" s="24"/>
      <c r="AK174" s="23"/>
      <c r="AL174" s="23"/>
      <c r="AM174" s="25"/>
      <c r="AN174" s="54"/>
      <c r="AO174" s="57">
        <f t="shared" si="16"/>
        <v>0</v>
      </c>
      <c r="AP174" s="53"/>
      <c r="AS174" s="33"/>
      <c r="AT174" s="65"/>
      <c r="AU174" s="59"/>
    </row>
    <row r="175" spans="2:47" ht="27.6" customHeight="1">
      <c r="B175" s="21"/>
      <c r="C175" s="64"/>
      <c r="D175" s="55"/>
      <c r="E175" s="52"/>
      <c r="F175" s="21"/>
      <c r="G175" s="26"/>
      <c r="H175" s="26"/>
      <c r="I175" s="22"/>
      <c r="J175" s="23"/>
      <c r="K175" s="23"/>
      <c r="L175" s="24"/>
      <c r="M175" s="24"/>
      <c r="N175" s="24"/>
      <c r="O175" s="24"/>
      <c r="P175" s="24"/>
      <c r="Q175" s="23"/>
      <c r="R175" s="23"/>
      <c r="S175" s="24"/>
      <c r="T175" s="24"/>
      <c r="U175" s="24"/>
      <c r="V175" s="24"/>
      <c r="W175" s="24"/>
      <c r="X175" s="23"/>
      <c r="Y175" s="23"/>
      <c r="Z175" s="23"/>
      <c r="AA175" s="24"/>
      <c r="AB175" s="24"/>
      <c r="AC175" s="24"/>
      <c r="AD175" s="24"/>
      <c r="AE175" s="23"/>
      <c r="AF175" s="23"/>
      <c r="AG175" s="24"/>
      <c r="AH175" s="24"/>
      <c r="AI175" s="24"/>
      <c r="AJ175" s="24"/>
      <c r="AK175" s="23"/>
      <c r="AL175" s="24"/>
      <c r="AM175" s="25"/>
      <c r="AN175" s="54"/>
      <c r="AO175" s="57">
        <f t="shared" si="16"/>
        <v>0</v>
      </c>
      <c r="AP175" s="53"/>
      <c r="AS175" s="33"/>
      <c r="AT175" s="65"/>
      <c r="AU175" s="59"/>
    </row>
    <row r="176" spans="2:47" ht="27.6" customHeight="1">
      <c r="B176" s="21"/>
      <c r="C176" s="64"/>
      <c r="D176" s="55"/>
      <c r="E176" s="52"/>
      <c r="F176" s="21"/>
      <c r="G176" s="26"/>
      <c r="H176" s="26"/>
      <c r="I176" s="22"/>
      <c r="J176" s="23"/>
      <c r="K176" s="23"/>
      <c r="L176" s="24"/>
      <c r="M176" s="24"/>
      <c r="N176" s="24"/>
      <c r="O176" s="24"/>
      <c r="P176" s="24"/>
      <c r="Q176" s="23"/>
      <c r="R176" s="23"/>
      <c r="S176" s="24"/>
      <c r="T176" s="24"/>
      <c r="U176" s="24"/>
      <c r="V176" s="24"/>
      <c r="W176" s="24"/>
      <c r="X176" s="23"/>
      <c r="Y176" s="23"/>
      <c r="Z176" s="23"/>
      <c r="AA176" s="24"/>
      <c r="AB176" s="24"/>
      <c r="AC176" s="24"/>
      <c r="AD176" s="24"/>
      <c r="AE176" s="23"/>
      <c r="AF176" s="23"/>
      <c r="AG176" s="24"/>
      <c r="AH176" s="24"/>
      <c r="AI176" s="24"/>
      <c r="AJ176" s="24"/>
      <c r="AK176" s="23"/>
      <c r="AL176" s="23"/>
      <c r="AM176" s="25"/>
      <c r="AN176" s="54"/>
      <c r="AO176" s="57">
        <f t="shared" si="16"/>
        <v>0</v>
      </c>
      <c r="AP176" s="53"/>
      <c r="AS176" s="33"/>
      <c r="AT176" s="65"/>
      <c r="AU176" s="59"/>
    </row>
    <row r="177" spans="2:47" ht="27.6" customHeight="1">
      <c r="B177" s="21"/>
      <c r="C177" s="64"/>
      <c r="D177" s="55"/>
      <c r="E177" s="52"/>
      <c r="F177" s="21"/>
      <c r="G177" s="26"/>
      <c r="H177" s="26"/>
      <c r="I177" s="22"/>
      <c r="J177" s="23"/>
      <c r="K177" s="23"/>
      <c r="L177" s="24"/>
      <c r="M177" s="24"/>
      <c r="N177" s="24"/>
      <c r="O177" s="24"/>
      <c r="P177" s="24"/>
      <c r="Q177" s="23"/>
      <c r="R177" s="23"/>
      <c r="S177" s="24"/>
      <c r="T177" s="24"/>
      <c r="U177" s="24"/>
      <c r="V177" s="24"/>
      <c r="W177" s="24"/>
      <c r="X177" s="23"/>
      <c r="Y177" s="23"/>
      <c r="Z177" s="23"/>
      <c r="AA177" s="24"/>
      <c r="AB177" s="24"/>
      <c r="AC177" s="24"/>
      <c r="AD177" s="24"/>
      <c r="AE177" s="23"/>
      <c r="AF177" s="23"/>
      <c r="AG177" s="24"/>
      <c r="AH177" s="24"/>
      <c r="AI177" s="24"/>
      <c r="AJ177" s="24"/>
      <c r="AK177" s="23"/>
      <c r="AL177" s="23"/>
      <c r="AM177" s="25"/>
      <c r="AN177" s="54"/>
      <c r="AO177" s="57">
        <f t="shared" si="16"/>
        <v>0</v>
      </c>
      <c r="AP177" s="53"/>
      <c r="AS177" s="33"/>
      <c r="AT177" s="65"/>
      <c r="AU177" s="59"/>
    </row>
    <row r="178" spans="2:47" ht="27.6" customHeight="1">
      <c r="B178" s="21"/>
      <c r="C178" s="64"/>
      <c r="D178" s="55"/>
      <c r="E178" s="52"/>
      <c r="F178" s="21"/>
      <c r="G178" s="26"/>
      <c r="H178" s="26"/>
      <c r="I178" s="22"/>
      <c r="J178" s="23"/>
      <c r="K178" s="23"/>
      <c r="L178" s="24"/>
      <c r="M178" s="24"/>
      <c r="N178" s="24"/>
      <c r="O178" s="24"/>
      <c r="P178" s="24"/>
      <c r="Q178" s="23"/>
      <c r="R178" s="23"/>
      <c r="S178" s="24"/>
      <c r="T178" s="24"/>
      <c r="U178" s="24"/>
      <c r="V178" s="24"/>
      <c r="W178" s="24"/>
      <c r="X178" s="23"/>
      <c r="Y178" s="23"/>
      <c r="Z178" s="23"/>
      <c r="AA178" s="24"/>
      <c r="AB178" s="24"/>
      <c r="AC178" s="24"/>
      <c r="AD178" s="24"/>
      <c r="AE178" s="23"/>
      <c r="AF178" s="23"/>
      <c r="AG178" s="24"/>
      <c r="AH178" s="24"/>
      <c r="AI178" s="24"/>
      <c r="AJ178" s="24"/>
      <c r="AK178" s="23"/>
      <c r="AL178" s="23"/>
      <c r="AM178" s="25"/>
      <c r="AN178" s="54"/>
      <c r="AO178" s="57">
        <f t="shared" si="16"/>
        <v>0</v>
      </c>
      <c r="AP178" s="53"/>
      <c r="AS178" s="33"/>
      <c r="AT178" s="65"/>
      <c r="AU178" s="59"/>
    </row>
    <row r="179" spans="2:47" ht="27.6" customHeight="1">
      <c r="B179" s="21"/>
      <c r="C179" s="63"/>
      <c r="D179" s="55"/>
      <c r="E179" s="52"/>
      <c r="F179" s="21"/>
      <c r="G179" s="26"/>
      <c r="H179" s="26"/>
      <c r="I179" s="22"/>
      <c r="J179" s="23"/>
      <c r="K179" s="23"/>
      <c r="L179" s="24"/>
      <c r="M179" s="24"/>
      <c r="N179" s="24"/>
      <c r="O179" s="24"/>
      <c r="P179" s="24"/>
      <c r="Q179" s="23"/>
      <c r="R179" s="23"/>
      <c r="S179" s="24"/>
      <c r="T179" s="24"/>
      <c r="U179" s="24"/>
      <c r="V179" s="24"/>
      <c r="W179" s="24"/>
      <c r="X179" s="23"/>
      <c r="Y179" s="23"/>
      <c r="Z179" s="23"/>
      <c r="AA179" s="24"/>
      <c r="AB179" s="24"/>
      <c r="AC179" s="24"/>
      <c r="AD179" s="24"/>
      <c r="AE179" s="23"/>
      <c r="AF179" s="23"/>
      <c r="AG179" s="24"/>
      <c r="AH179" s="24"/>
      <c r="AI179" s="24"/>
      <c r="AJ179" s="24"/>
      <c r="AK179" s="23"/>
      <c r="AL179" s="24"/>
      <c r="AM179" s="25"/>
      <c r="AN179" s="54"/>
      <c r="AO179" s="57">
        <f t="shared" si="16"/>
        <v>0</v>
      </c>
      <c r="AP179" s="53"/>
      <c r="AS179" s="33"/>
      <c r="AT179" s="65"/>
      <c r="AU179" s="59"/>
    </row>
    <row r="180" spans="2:47">
      <c r="B180" s="3" t="s">
        <v>0</v>
      </c>
    </row>
    <row r="181" spans="2:47" ht="15" customHeight="1">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row>
    <row r="182" spans="2:47">
      <c r="B182" s="27" t="s">
        <v>42</v>
      </c>
      <c r="C182" s="27"/>
      <c r="D182" s="27"/>
      <c r="E182" s="27"/>
      <c r="F182" s="28"/>
      <c r="G182" s="29"/>
      <c r="H182" s="29"/>
      <c r="I182" s="29"/>
      <c r="J182" s="29"/>
      <c r="AI182" s="29"/>
      <c r="AJ182" s="29"/>
      <c r="AK182" s="29"/>
      <c r="AL182" s="29"/>
      <c r="AM182" s="29"/>
      <c r="AN182" s="29"/>
      <c r="AO182" s="29"/>
      <c r="AP182" s="30"/>
    </row>
    <row r="183" spans="2:47" ht="27.9" customHeight="1">
      <c r="B183" s="183" t="s">
        <v>43</v>
      </c>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
    </row>
    <row r="184" spans="2:47" ht="27.9" customHeight="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1"/>
    </row>
    <row r="185" spans="2:47" ht="20.100000000000001" customHeight="1">
      <c r="B185" s="2" t="s">
        <v>34</v>
      </c>
      <c r="E185" s="184" t="str">
        <f>E5</f>
        <v>92-00661</v>
      </c>
      <c r="F185" s="184"/>
      <c r="G185" s="184"/>
      <c r="H185" s="184"/>
      <c r="I185" s="184"/>
      <c r="J185" s="184"/>
      <c r="K185" s="184"/>
      <c r="L185" s="184"/>
      <c r="M185" s="184"/>
      <c r="N185" s="184"/>
      <c r="W185" s="32"/>
      <c r="X185" s="32"/>
      <c r="Y185" s="32"/>
      <c r="Z185" s="32"/>
      <c r="AA185" s="32"/>
      <c r="AB185" s="32"/>
      <c r="AC185" s="32"/>
      <c r="AD185" s="32"/>
      <c r="AE185" s="212" t="s">
        <v>33</v>
      </c>
      <c r="AF185" s="212"/>
      <c r="AG185" s="212"/>
      <c r="AH185" s="213" t="str">
        <f>AH5</f>
        <v/>
      </c>
      <c r="AI185" s="213"/>
      <c r="AJ185" s="213"/>
      <c r="AK185" s="213"/>
      <c r="AL185" s="213"/>
      <c r="AM185" s="213"/>
      <c r="AN185" s="213"/>
      <c r="AO185" s="213"/>
      <c r="AP185" s="1"/>
    </row>
    <row r="186" spans="2:47" ht="20.100000000000001" customHeight="1">
      <c r="B186" s="188" t="str">
        <f>B6</f>
        <v>株式会社長崎西部建設</v>
      </c>
      <c r="C186" s="188"/>
      <c r="D186" s="188"/>
      <c r="E186" s="188"/>
      <c r="F186" s="188"/>
      <c r="G186" s="188"/>
      <c r="H186" s="188"/>
      <c r="I186" s="188"/>
      <c r="J186" s="188"/>
      <c r="K186" s="188"/>
      <c r="L186" s="188"/>
      <c r="M186" s="188"/>
      <c r="N186" s="188"/>
      <c r="O186" s="34" t="s">
        <v>31</v>
      </c>
      <c r="P186" s="35"/>
      <c r="Q186" s="8" t="str">
        <f>Q6</f>
        <v/>
      </c>
      <c r="R186" s="35"/>
      <c r="T186" s="35"/>
      <c r="U186" s="35"/>
      <c r="W186" s="36"/>
      <c r="X186" s="37"/>
      <c r="Y186" s="37"/>
      <c r="Z186" s="37"/>
      <c r="AA186" s="37"/>
      <c r="AD186" s="3" t="s">
        <v>13</v>
      </c>
      <c r="AE186" s="189" t="s">
        <v>30</v>
      </c>
      <c r="AF186" s="189"/>
      <c r="AG186" s="189"/>
      <c r="AH186" s="190" t="str">
        <f>AH6</f>
        <v/>
      </c>
      <c r="AI186" s="190"/>
      <c r="AJ186" s="38" t="s">
        <v>29</v>
      </c>
      <c r="AK186" s="190" t="str">
        <f>AK6</f>
        <v/>
      </c>
      <c r="AL186" s="190"/>
      <c r="AM186" s="38" t="s">
        <v>28</v>
      </c>
      <c r="AN186" s="56" t="str">
        <f>AN6</f>
        <v/>
      </c>
      <c r="AO186" s="39" t="s">
        <v>27</v>
      </c>
      <c r="AP186" s="38"/>
    </row>
    <row r="187" spans="2:47" ht="24.9" customHeight="1">
      <c r="B187" s="40"/>
      <c r="C187" s="41"/>
      <c r="D187" s="42"/>
      <c r="E187" s="42"/>
      <c r="F187" s="41"/>
      <c r="G187" s="41"/>
      <c r="H187" s="41"/>
      <c r="I187" s="41"/>
      <c r="J187" s="41"/>
      <c r="K187" s="41"/>
      <c r="L187" s="41"/>
      <c r="M187" s="41"/>
      <c r="N187" s="41"/>
      <c r="O187" s="43"/>
      <c r="P187" s="43"/>
      <c r="Q187" s="43"/>
      <c r="S187" s="37"/>
      <c r="T187" s="37"/>
      <c r="U187" s="37"/>
      <c r="V187" s="37"/>
      <c r="W187" s="37"/>
      <c r="X187" s="37"/>
      <c r="Y187" s="37"/>
      <c r="Z187" s="37"/>
      <c r="AA187" s="37"/>
      <c r="AB187" s="37"/>
      <c r="AC187" s="37"/>
      <c r="AD187" s="37"/>
      <c r="AE187" s="37"/>
      <c r="AJ187" s="17"/>
      <c r="AK187" s="18"/>
      <c r="AL187" s="18"/>
      <c r="AM187" s="18"/>
      <c r="AN187" s="18"/>
      <c r="AO187" s="18"/>
      <c r="AP187" s="1"/>
    </row>
    <row r="188" spans="2:47" ht="24.9" customHeight="1">
      <c r="B188" s="174" t="s">
        <v>25</v>
      </c>
      <c r="C188" s="174"/>
      <c r="D188" s="175" t="str">
        <f>D8</f>
        <v/>
      </c>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J188" s="17"/>
      <c r="AK188" s="18"/>
      <c r="AL188" s="18"/>
      <c r="AM188" s="18"/>
      <c r="AN188" s="18"/>
      <c r="AO188" s="18"/>
      <c r="AP188" s="1"/>
    </row>
    <row r="189" spans="2:47" ht="18.899999999999999" customHeight="1">
      <c r="B189" s="176" t="s">
        <v>24</v>
      </c>
      <c r="C189" s="176"/>
      <c r="D189" s="177" t="str">
        <f>D9</f>
        <v/>
      </c>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H189" s="1"/>
      <c r="AI189" s="1"/>
      <c r="AJ189" s="1"/>
      <c r="AK189" s="1"/>
      <c r="AL189" s="1"/>
      <c r="AM189" s="1"/>
      <c r="AN189" s="1"/>
      <c r="AO189" s="1"/>
      <c r="AP189" s="1"/>
    </row>
    <row r="190" spans="2:47" ht="18.899999999999999" customHeight="1">
      <c r="B190" s="176" t="s">
        <v>23</v>
      </c>
      <c r="C190" s="176"/>
      <c r="D190" s="178" t="str">
        <f>D10</f>
        <v/>
      </c>
      <c r="E190" s="178"/>
      <c r="F190" s="178"/>
      <c r="G190" s="178"/>
      <c r="H190" s="178"/>
      <c r="I190" s="178"/>
      <c r="J190" s="178"/>
      <c r="K190" s="178"/>
      <c r="L190" s="178"/>
      <c r="M190" s="178"/>
      <c r="N190" s="178"/>
      <c r="O190" s="13"/>
      <c r="P190" s="13"/>
      <c r="Q190" s="14"/>
      <c r="R190" s="14"/>
      <c r="S190" s="14"/>
      <c r="T190" s="14"/>
      <c r="U190" s="14"/>
      <c r="V190" s="14"/>
      <c r="W190" s="14"/>
      <c r="X190" s="14"/>
      <c r="Y190" s="14"/>
      <c r="Z190" s="14"/>
      <c r="AA190" s="14"/>
      <c r="AB190" s="14"/>
      <c r="AC190" s="14"/>
      <c r="AD190" s="14"/>
      <c r="AH190" s="1"/>
      <c r="AI190" s="1"/>
      <c r="AJ190" s="1"/>
      <c r="AK190" s="1"/>
      <c r="AL190" s="1"/>
      <c r="AM190" s="1"/>
      <c r="AN190" s="1"/>
      <c r="AO190" s="1"/>
      <c r="AP190" s="1"/>
    </row>
    <row r="191" spans="2:47" ht="24" customHeight="1">
      <c r="B191" s="185" t="s">
        <v>22</v>
      </c>
      <c r="C191" s="185"/>
      <c r="D191" s="177" t="str">
        <f>D11</f>
        <v/>
      </c>
      <c r="E191" s="177"/>
      <c r="F191" s="177"/>
      <c r="G191" s="177"/>
      <c r="H191" s="177"/>
      <c r="I191" s="177"/>
      <c r="J191" s="177"/>
      <c r="K191" s="177"/>
      <c r="L191" s="177"/>
      <c r="M191" s="177"/>
      <c r="N191" s="177"/>
      <c r="O191" s="10"/>
      <c r="P191" s="10"/>
      <c r="Q191" s="8" t="str">
        <f>Q11</f>
        <v/>
      </c>
      <c r="R191" s="8"/>
      <c r="S191" s="8"/>
      <c r="T191" s="8"/>
      <c r="U191" s="8"/>
      <c r="V191" s="8"/>
      <c r="W191" s="8"/>
      <c r="X191" s="8"/>
      <c r="Y191" s="8"/>
      <c r="Z191" s="8"/>
      <c r="AA191" s="8"/>
      <c r="AB191" s="8"/>
      <c r="AC191" s="8"/>
      <c r="AD191" s="8"/>
      <c r="AH191" s="1"/>
      <c r="AI191" s="1"/>
      <c r="AJ191" s="1"/>
      <c r="AK191" s="1"/>
      <c r="AL191" s="1"/>
      <c r="AM191" s="1"/>
      <c r="AN191" s="1"/>
      <c r="AO191" s="1"/>
      <c r="AP191" s="1"/>
    </row>
    <row r="192" spans="2:47" ht="12" customHeight="1">
      <c r="B192" s="179" t="s">
        <v>16</v>
      </c>
      <c r="C192" s="179"/>
      <c r="D192" s="186" t="str">
        <f>D12</f>
        <v/>
      </c>
      <c r="E192" s="186"/>
      <c r="F192" s="186"/>
      <c r="G192" s="186"/>
      <c r="H192" s="186"/>
      <c r="I192" s="186"/>
      <c r="J192" s="186"/>
      <c r="K192" s="186"/>
      <c r="L192" s="186"/>
      <c r="M192" s="186"/>
      <c r="N192" s="186"/>
      <c r="O192" s="10"/>
      <c r="P192" s="10"/>
      <c r="Q192" s="10"/>
      <c r="R192" s="10"/>
      <c r="S192" s="10"/>
      <c r="T192" s="10"/>
      <c r="U192" s="10"/>
      <c r="V192" s="10"/>
      <c r="W192" s="10"/>
      <c r="X192" s="10"/>
      <c r="Y192" s="10"/>
      <c r="Z192" s="10"/>
      <c r="AA192" s="10"/>
      <c r="AB192" s="10"/>
      <c r="AC192" s="10"/>
      <c r="AD192" s="10"/>
      <c r="AH192" s="1"/>
      <c r="AI192" s="1"/>
      <c r="AJ192" s="1"/>
      <c r="AK192" s="1"/>
      <c r="AL192" s="1"/>
      <c r="AM192" s="1"/>
      <c r="AN192" s="1"/>
      <c r="AO192" s="1"/>
      <c r="AP192" s="1"/>
    </row>
    <row r="193" spans="2:47" ht="12" customHeight="1">
      <c r="B193" s="181" t="s">
        <v>20</v>
      </c>
      <c r="C193" s="181"/>
      <c r="D193" s="187"/>
      <c r="E193" s="187"/>
      <c r="F193" s="187"/>
      <c r="G193" s="187"/>
      <c r="H193" s="187"/>
      <c r="I193" s="187"/>
      <c r="J193" s="187"/>
      <c r="K193" s="187"/>
      <c r="L193" s="187"/>
      <c r="M193" s="187"/>
      <c r="N193" s="187"/>
      <c r="O193" s="9"/>
      <c r="P193" s="9"/>
      <c r="Q193" s="9"/>
      <c r="R193" s="9"/>
      <c r="S193" s="9"/>
      <c r="T193" s="9"/>
      <c r="U193" s="9"/>
      <c r="V193" s="9"/>
      <c r="W193" s="9"/>
      <c r="X193" s="9"/>
      <c r="Y193" s="9"/>
      <c r="Z193" s="9"/>
      <c r="AA193" s="9"/>
      <c r="AB193" s="9"/>
      <c r="AC193" s="9"/>
      <c r="AD193" s="9"/>
      <c r="AH193" s="1"/>
      <c r="AI193" s="1"/>
      <c r="AJ193" s="1"/>
      <c r="AK193" s="1"/>
      <c r="AL193" s="1"/>
      <c r="AM193" s="1"/>
      <c r="AN193" s="1"/>
      <c r="AO193" s="1"/>
      <c r="AP193" s="1"/>
    </row>
    <row r="194" spans="2:47" ht="24.9" customHeight="1">
      <c r="B194" s="185" t="s">
        <v>19</v>
      </c>
      <c r="C194" s="185"/>
      <c r="D194" s="177" t="str">
        <f>D14</f>
        <v/>
      </c>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H194" s="1"/>
      <c r="AI194" s="1"/>
      <c r="AJ194" s="1"/>
      <c r="AK194" s="1"/>
      <c r="AL194" s="1"/>
      <c r="AM194" s="1"/>
      <c r="AN194" s="1"/>
      <c r="AO194" s="1"/>
      <c r="AP194" s="1"/>
    </row>
    <row r="195" spans="2:47" ht="20.100000000000001" customHeight="1">
      <c r="B195" s="176" t="s">
        <v>18</v>
      </c>
      <c r="C195" s="176"/>
      <c r="D195" s="177" t="str">
        <f>D15</f>
        <v/>
      </c>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H195" s="1"/>
      <c r="AI195" s="1"/>
      <c r="AJ195" s="1"/>
      <c r="AK195" s="1"/>
      <c r="AL195" s="1"/>
      <c r="AM195" s="1"/>
      <c r="AN195" s="1"/>
      <c r="AO195" s="1"/>
      <c r="AP195" s="1"/>
    </row>
    <row r="196" spans="2:47" ht="12" customHeight="1">
      <c r="B196" s="179" t="s">
        <v>16</v>
      </c>
      <c r="C196" s="179"/>
      <c r="D196" s="180" t="str">
        <f>D16</f>
        <v/>
      </c>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H196" s="1"/>
      <c r="AI196" s="1"/>
      <c r="AJ196" s="1"/>
      <c r="AK196" s="1"/>
      <c r="AL196" s="1"/>
      <c r="AM196" s="1"/>
      <c r="AN196" s="1"/>
      <c r="AO196" s="1"/>
      <c r="AP196" s="1"/>
    </row>
    <row r="197" spans="2:47" ht="12" customHeight="1">
      <c r="B197" s="181" t="s">
        <v>15</v>
      </c>
      <c r="C197" s="181"/>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H197" s="1"/>
      <c r="AI197" s="1"/>
      <c r="AJ197" s="1"/>
      <c r="AK197" s="1"/>
      <c r="AL197" s="1"/>
      <c r="AM197" s="1"/>
      <c r="AN197" s="1"/>
      <c r="AO197" s="1"/>
      <c r="AP197" s="1"/>
    </row>
    <row r="198" spans="2:47" ht="20.100000000000001" customHeight="1">
      <c r="B198" s="176" t="s">
        <v>14</v>
      </c>
      <c r="C198" s="176"/>
      <c r="D198" s="177" t="str">
        <f>D18</f>
        <v/>
      </c>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H198" s="1"/>
      <c r="AI198" s="1"/>
      <c r="AJ198" s="1"/>
      <c r="AK198" s="1"/>
      <c r="AL198" s="1"/>
      <c r="AM198" s="1"/>
      <c r="AN198" s="1"/>
      <c r="AO198" s="1"/>
      <c r="AP198" s="1"/>
    </row>
    <row r="199" spans="2:47" ht="18.75" customHeight="1">
      <c r="F199" s="44"/>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19"/>
      <c r="AJ199" s="19"/>
      <c r="AK199" s="19"/>
      <c r="AL199" s="19"/>
      <c r="AM199" s="19"/>
      <c r="AN199" s="19"/>
      <c r="AO199" s="19"/>
      <c r="AP199" s="1"/>
    </row>
    <row r="200" spans="2:47" ht="18.75" customHeight="1">
      <c r="B200" s="206" t="s">
        <v>12</v>
      </c>
      <c r="C200" s="206"/>
      <c r="D200" s="209" t="str">
        <f>D20</f>
        <v>92-00661</v>
      </c>
      <c r="E200" s="209"/>
      <c r="F200" s="209"/>
      <c r="G200" s="209"/>
      <c r="H200" s="209"/>
      <c r="I200" s="209"/>
      <c r="J200" s="209"/>
      <c r="K200" s="209"/>
      <c r="L200" s="209"/>
      <c r="M200" s="209"/>
      <c r="N200" s="209"/>
      <c r="O200" s="45"/>
      <c r="P200" s="207" t="s">
        <v>12</v>
      </c>
      <c r="Q200" s="207"/>
      <c r="R200" s="207"/>
      <c r="S200" s="207"/>
      <c r="T200" s="210" t="str">
        <f>T20</f>
        <v/>
      </c>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1"/>
    </row>
    <row r="201" spans="2:47" ht="18.75" customHeight="1">
      <c r="B201" s="208" t="s">
        <v>11</v>
      </c>
      <c r="C201" s="208"/>
      <c r="D201" s="175" t="str">
        <f>D21</f>
        <v>株式会社長崎西部建設</v>
      </c>
      <c r="E201" s="175"/>
      <c r="F201" s="175"/>
      <c r="G201" s="175"/>
      <c r="H201" s="175"/>
      <c r="I201" s="175"/>
      <c r="J201" s="175"/>
      <c r="K201" s="175"/>
      <c r="L201" s="175"/>
      <c r="M201" s="175"/>
      <c r="N201" s="175"/>
      <c r="O201" s="46"/>
      <c r="P201" s="208" t="s">
        <v>10</v>
      </c>
      <c r="Q201" s="208"/>
      <c r="R201" s="208"/>
      <c r="S201" s="208"/>
      <c r="T201" s="175" t="str">
        <f>T21</f>
        <v/>
      </c>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
    </row>
    <row r="202" spans="2:47" ht="20.100000000000001" customHeight="1">
      <c r="B202" s="7" t="s">
        <v>9</v>
      </c>
      <c r="N202" s="36"/>
      <c r="O202" s="36"/>
      <c r="P202" s="36"/>
      <c r="Q202" s="36"/>
      <c r="R202" s="36"/>
      <c r="S202" s="36"/>
      <c r="T202" s="47"/>
      <c r="U202" s="47"/>
      <c r="V202" s="47"/>
      <c r="W202" s="47"/>
      <c r="X202" s="47"/>
      <c r="Y202" s="47"/>
      <c r="Z202" s="47"/>
      <c r="AA202" s="48"/>
      <c r="AB202" s="48"/>
      <c r="AC202" s="49"/>
      <c r="AD202" s="49"/>
      <c r="AE202" s="49"/>
      <c r="AF202" s="49"/>
      <c r="AG202" s="49"/>
      <c r="AH202" s="49"/>
      <c r="AI202" s="49"/>
      <c r="AO202" s="48"/>
      <c r="AP202" s="1"/>
    </row>
    <row r="203" spans="2:47" s="6" customFormat="1" ht="19.5" customHeight="1">
      <c r="C203" s="11" t="s">
        <v>8</v>
      </c>
      <c r="D203" s="12"/>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row>
    <row r="204" spans="2:47" s="5" customFormat="1" ht="15" customHeight="1">
      <c r="B204" s="191" t="s">
        <v>7</v>
      </c>
      <c r="C204" s="194" t="s">
        <v>36</v>
      </c>
      <c r="D204" s="194" t="s">
        <v>6</v>
      </c>
      <c r="E204" s="194" t="s">
        <v>35</v>
      </c>
      <c r="F204" s="191" t="s">
        <v>5</v>
      </c>
      <c r="G204" s="191" t="s">
        <v>39</v>
      </c>
      <c r="H204" s="191" t="s">
        <v>40</v>
      </c>
      <c r="I204" s="50"/>
      <c r="J204" s="15"/>
      <c r="K204" s="15"/>
      <c r="L204" s="15"/>
      <c r="M204" s="15"/>
      <c r="N204" s="15"/>
      <c r="O204" s="15"/>
      <c r="P204" s="15"/>
      <c r="Q204" s="15"/>
      <c r="R204" s="15"/>
      <c r="S204" s="16" t="s">
        <v>4</v>
      </c>
      <c r="T204" s="196">
        <f>T24</f>
        <v>44927</v>
      </c>
      <c r="U204" s="196"/>
      <c r="V204" s="196"/>
      <c r="W204" s="196"/>
      <c r="X204" s="196"/>
      <c r="Y204" s="196"/>
      <c r="Z204" s="196"/>
      <c r="AA204" s="15" t="s">
        <v>3</v>
      </c>
      <c r="AB204" s="196">
        <f>AB24</f>
        <v>44957</v>
      </c>
      <c r="AC204" s="196"/>
      <c r="AD204" s="196"/>
      <c r="AE204" s="196"/>
      <c r="AF204" s="196"/>
      <c r="AG204" s="196"/>
      <c r="AH204" s="196"/>
      <c r="AI204" s="15"/>
      <c r="AJ204" s="15"/>
      <c r="AK204" s="15"/>
      <c r="AL204" s="15"/>
      <c r="AM204" s="15"/>
      <c r="AN204" s="15"/>
      <c r="AO204" s="51"/>
      <c r="AP204" s="192" t="s">
        <v>2</v>
      </c>
      <c r="AU204" s="211" t="s">
        <v>44</v>
      </c>
    </row>
    <row r="205" spans="2:47" s="4" customFormat="1" ht="15" customHeight="1">
      <c r="B205" s="191"/>
      <c r="C205" s="195"/>
      <c r="D205" s="195"/>
      <c r="E205" s="195"/>
      <c r="F205" s="191"/>
      <c r="G205" s="191"/>
      <c r="H205" s="197"/>
      <c r="I205" s="58">
        <f t="shared" ref="I205:S205" si="17">I25</f>
        <v>1</v>
      </c>
      <c r="J205" s="58">
        <f t="shared" si="17"/>
        <v>2</v>
      </c>
      <c r="K205" s="58">
        <f t="shared" si="17"/>
        <v>3</v>
      </c>
      <c r="L205" s="58">
        <f t="shared" si="17"/>
        <v>4</v>
      </c>
      <c r="M205" s="58">
        <f t="shared" si="17"/>
        <v>5</v>
      </c>
      <c r="N205" s="58">
        <f t="shared" si="17"/>
        <v>6</v>
      </c>
      <c r="O205" s="58">
        <f t="shared" si="17"/>
        <v>7</v>
      </c>
      <c r="P205" s="58">
        <f t="shared" si="17"/>
        <v>8</v>
      </c>
      <c r="Q205" s="58">
        <f t="shared" si="17"/>
        <v>9</v>
      </c>
      <c r="R205" s="58">
        <f t="shared" si="17"/>
        <v>10</v>
      </c>
      <c r="S205" s="58">
        <f t="shared" si="17"/>
        <v>11</v>
      </c>
      <c r="T205" s="58">
        <f>T25</f>
        <v>12</v>
      </c>
      <c r="U205" s="58">
        <f t="shared" ref="U205:AA205" si="18">U25</f>
        <v>13</v>
      </c>
      <c r="V205" s="58">
        <f t="shared" si="18"/>
        <v>14</v>
      </c>
      <c r="W205" s="58">
        <f t="shared" si="18"/>
        <v>15</v>
      </c>
      <c r="X205" s="58">
        <f t="shared" si="18"/>
        <v>16</v>
      </c>
      <c r="Y205" s="58">
        <f t="shared" si="18"/>
        <v>17</v>
      </c>
      <c r="Z205" s="58">
        <f t="shared" si="18"/>
        <v>18</v>
      </c>
      <c r="AA205" s="58">
        <f t="shared" si="18"/>
        <v>19</v>
      </c>
      <c r="AB205" s="58">
        <f>AB25</f>
        <v>20</v>
      </c>
      <c r="AC205" s="58">
        <f t="shared" ref="AC205:AM205" si="19">AC25</f>
        <v>21</v>
      </c>
      <c r="AD205" s="58">
        <f t="shared" si="19"/>
        <v>22</v>
      </c>
      <c r="AE205" s="58">
        <f t="shared" si="19"/>
        <v>23</v>
      </c>
      <c r="AF205" s="58">
        <f t="shared" si="19"/>
        <v>24</v>
      </c>
      <c r="AG205" s="58">
        <f t="shared" si="19"/>
        <v>25</v>
      </c>
      <c r="AH205" s="58">
        <f t="shared" si="19"/>
        <v>26</v>
      </c>
      <c r="AI205" s="58">
        <f t="shared" si="19"/>
        <v>27</v>
      </c>
      <c r="AJ205" s="58">
        <f t="shared" si="19"/>
        <v>28</v>
      </c>
      <c r="AK205" s="58">
        <f t="shared" si="19"/>
        <v>29</v>
      </c>
      <c r="AL205" s="58">
        <f t="shared" si="19"/>
        <v>30</v>
      </c>
      <c r="AM205" s="58">
        <f t="shared" si="19"/>
        <v>31</v>
      </c>
      <c r="AN205" s="60" t="s">
        <v>38</v>
      </c>
      <c r="AO205" s="61" t="s">
        <v>1</v>
      </c>
      <c r="AP205" s="193"/>
      <c r="AU205" s="211"/>
    </row>
    <row r="206" spans="2:47" ht="27.6" customHeight="1">
      <c r="B206" s="21"/>
      <c r="C206" s="63"/>
      <c r="D206" s="55"/>
      <c r="E206" s="52"/>
      <c r="F206" s="21"/>
      <c r="G206" s="26"/>
      <c r="H206" s="26"/>
      <c r="I206" s="22"/>
      <c r="J206" s="23"/>
      <c r="K206" s="23"/>
      <c r="L206" s="24"/>
      <c r="M206" s="24"/>
      <c r="N206" s="24"/>
      <c r="O206" s="24"/>
      <c r="P206" s="24"/>
      <c r="Q206" s="23"/>
      <c r="R206" s="23"/>
      <c r="S206" s="24"/>
      <c r="T206" s="24"/>
      <c r="U206" s="24"/>
      <c r="V206" s="24"/>
      <c r="W206" s="24"/>
      <c r="X206" s="23"/>
      <c r="Y206" s="23"/>
      <c r="Z206" s="23"/>
      <c r="AA206" s="24"/>
      <c r="AB206" s="24"/>
      <c r="AC206" s="24"/>
      <c r="AD206" s="24"/>
      <c r="AE206" s="23"/>
      <c r="AF206" s="23"/>
      <c r="AG206" s="24"/>
      <c r="AH206" s="24"/>
      <c r="AI206" s="24"/>
      <c r="AJ206" s="24"/>
      <c r="AK206" s="23"/>
      <c r="AL206" s="24"/>
      <c r="AM206" s="25"/>
      <c r="AN206" s="54"/>
      <c r="AO206" s="57">
        <f t="shared" ref="AO206:AO215" si="20">SUM(I206:AN206)</f>
        <v>0</v>
      </c>
      <c r="AP206" s="53"/>
      <c r="AS206" s="33"/>
      <c r="AT206" s="65"/>
      <c r="AU206" s="59"/>
    </row>
    <row r="207" spans="2:47" ht="27.6" customHeight="1">
      <c r="B207" s="21"/>
      <c r="C207" s="63"/>
      <c r="D207" s="55"/>
      <c r="E207" s="52"/>
      <c r="F207" s="21"/>
      <c r="G207" s="26"/>
      <c r="H207" s="26"/>
      <c r="I207" s="22"/>
      <c r="J207" s="23"/>
      <c r="K207" s="23"/>
      <c r="L207" s="24"/>
      <c r="M207" s="24"/>
      <c r="N207" s="24"/>
      <c r="O207" s="24"/>
      <c r="P207" s="24"/>
      <c r="Q207" s="23"/>
      <c r="R207" s="23"/>
      <c r="S207" s="24"/>
      <c r="T207" s="24"/>
      <c r="U207" s="24"/>
      <c r="V207" s="24"/>
      <c r="W207" s="24"/>
      <c r="X207" s="23"/>
      <c r="Y207" s="23"/>
      <c r="Z207" s="23"/>
      <c r="AA207" s="24"/>
      <c r="AB207" s="24"/>
      <c r="AC207" s="24"/>
      <c r="AD207" s="24"/>
      <c r="AE207" s="23"/>
      <c r="AF207" s="23"/>
      <c r="AG207" s="24"/>
      <c r="AH207" s="24"/>
      <c r="AI207" s="24"/>
      <c r="AJ207" s="24"/>
      <c r="AK207" s="23"/>
      <c r="AL207" s="23"/>
      <c r="AM207" s="25"/>
      <c r="AN207" s="54"/>
      <c r="AO207" s="57">
        <f t="shared" si="20"/>
        <v>0</v>
      </c>
      <c r="AP207" s="53"/>
      <c r="AS207" s="33"/>
      <c r="AT207" s="65"/>
      <c r="AU207" s="59"/>
    </row>
    <row r="208" spans="2:47" ht="27.6" customHeight="1">
      <c r="B208" s="21"/>
      <c r="C208" s="64"/>
      <c r="D208" s="55"/>
      <c r="E208" s="52"/>
      <c r="F208" s="21"/>
      <c r="G208" s="26"/>
      <c r="H208" s="26"/>
      <c r="I208" s="22"/>
      <c r="J208" s="23"/>
      <c r="K208" s="23"/>
      <c r="L208" s="24"/>
      <c r="M208" s="24"/>
      <c r="N208" s="24"/>
      <c r="O208" s="24"/>
      <c r="P208" s="24"/>
      <c r="Q208" s="23"/>
      <c r="R208" s="23"/>
      <c r="S208" s="24"/>
      <c r="T208" s="24"/>
      <c r="U208" s="24"/>
      <c r="V208" s="24"/>
      <c r="W208" s="24"/>
      <c r="X208" s="23"/>
      <c r="Y208" s="23"/>
      <c r="Z208" s="23"/>
      <c r="AA208" s="24"/>
      <c r="AB208" s="24"/>
      <c r="AC208" s="24"/>
      <c r="AD208" s="24"/>
      <c r="AE208" s="23"/>
      <c r="AF208" s="23"/>
      <c r="AG208" s="24"/>
      <c r="AH208" s="24"/>
      <c r="AI208" s="24"/>
      <c r="AJ208" s="24"/>
      <c r="AK208" s="23"/>
      <c r="AL208" s="23"/>
      <c r="AM208" s="25"/>
      <c r="AN208" s="54"/>
      <c r="AO208" s="57">
        <f t="shared" si="20"/>
        <v>0</v>
      </c>
      <c r="AP208" s="53"/>
      <c r="AS208" s="33"/>
      <c r="AT208" s="65"/>
      <c r="AU208" s="59"/>
    </row>
    <row r="209" spans="2:47" ht="27.6" customHeight="1">
      <c r="B209" s="21"/>
      <c r="C209" s="64"/>
      <c r="D209" s="55"/>
      <c r="E209" s="52"/>
      <c r="F209" s="21"/>
      <c r="G209" s="26"/>
      <c r="H209" s="26"/>
      <c r="I209" s="22"/>
      <c r="J209" s="23"/>
      <c r="K209" s="23"/>
      <c r="L209" s="24"/>
      <c r="M209" s="24"/>
      <c r="N209" s="24"/>
      <c r="O209" s="24"/>
      <c r="P209" s="24"/>
      <c r="Q209" s="23"/>
      <c r="R209" s="23"/>
      <c r="S209" s="24"/>
      <c r="T209" s="24"/>
      <c r="U209" s="24"/>
      <c r="V209" s="24"/>
      <c r="W209" s="24"/>
      <c r="X209" s="23"/>
      <c r="Y209" s="23"/>
      <c r="Z209" s="23"/>
      <c r="AA209" s="24"/>
      <c r="AB209" s="24"/>
      <c r="AC209" s="24"/>
      <c r="AD209" s="24"/>
      <c r="AE209" s="23"/>
      <c r="AF209" s="23"/>
      <c r="AG209" s="24"/>
      <c r="AH209" s="24"/>
      <c r="AI209" s="24"/>
      <c r="AJ209" s="24"/>
      <c r="AK209" s="23"/>
      <c r="AL209" s="23"/>
      <c r="AM209" s="25"/>
      <c r="AN209" s="54"/>
      <c r="AO209" s="57">
        <f t="shared" si="20"/>
        <v>0</v>
      </c>
      <c r="AP209" s="53"/>
      <c r="AS209" s="33"/>
      <c r="AT209" s="65"/>
      <c r="AU209" s="59"/>
    </row>
    <row r="210" spans="2:47" ht="27.6" customHeight="1">
      <c r="B210" s="21"/>
      <c r="C210" s="64"/>
      <c r="D210" s="55"/>
      <c r="E210" s="52"/>
      <c r="F210" s="21"/>
      <c r="G210" s="26"/>
      <c r="H210" s="26"/>
      <c r="I210" s="22"/>
      <c r="J210" s="23"/>
      <c r="K210" s="23"/>
      <c r="L210" s="24"/>
      <c r="M210" s="24"/>
      <c r="N210" s="24"/>
      <c r="O210" s="24"/>
      <c r="P210" s="24"/>
      <c r="Q210" s="23"/>
      <c r="R210" s="23"/>
      <c r="S210" s="24"/>
      <c r="T210" s="24"/>
      <c r="U210" s="24"/>
      <c r="V210" s="24"/>
      <c r="W210" s="24"/>
      <c r="X210" s="23"/>
      <c r="Y210" s="23"/>
      <c r="Z210" s="23"/>
      <c r="AA210" s="24"/>
      <c r="AB210" s="24"/>
      <c r="AC210" s="24"/>
      <c r="AD210" s="24"/>
      <c r="AE210" s="23"/>
      <c r="AF210" s="23"/>
      <c r="AG210" s="24"/>
      <c r="AH210" s="24"/>
      <c r="AI210" s="24"/>
      <c r="AJ210" s="24"/>
      <c r="AK210" s="23"/>
      <c r="AL210" s="23"/>
      <c r="AM210" s="25"/>
      <c r="AN210" s="54"/>
      <c r="AO210" s="57">
        <f t="shared" si="20"/>
        <v>0</v>
      </c>
      <c r="AP210" s="53"/>
      <c r="AS210" s="33"/>
      <c r="AT210" s="65"/>
      <c r="AU210" s="59"/>
    </row>
    <row r="211" spans="2:47" ht="27.6" customHeight="1">
      <c r="B211" s="21"/>
      <c r="C211" s="64"/>
      <c r="D211" s="55"/>
      <c r="E211" s="52"/>
      <c r="F211" s="21"/>
      <c r="G211" s="26"/>
      <c r="H211" s="26"/>
      <c r="I211" s="22"/>
      <c r="J211" s="23"/>
      <c r="K211" s="23"/>
      <c r="L211" s="24"/>
      <c r="M211" s="24"/>
      <c r="N211" s="24"/>
      <c r="O211" s="24"/>
      <c r="P211" s="24"/>
      <c r="Q211" s="23"/>
      <c r="R211" s="23"/>
      <c r="S211" s="24"/>
      <c r="T211" s="24"/>
      <c r="U211" s="24"/>
      <c r="V211" s="24"/>
      <c r="W211" s="24"/>
      <c r="X211" s="23"/>
      <c r="Y211" s="23"/>
      <c r="Z211" s="23"/>
      <c r="AA211" s="24"/>
      <c r="AB211" s="24"/>
      <c r="AC211" s="24"/>
      <c r="AD211" s="24"/>
      <c r="AE211" s="23"/>
      <c r="AF211" s="23"/>
      <c r="AG211" s="24"/>
      <c r="AH211" s="24"/>
      <c r="AI211" s="24"/>
      <c r="AJ211" s="24"/>
      <c r="AK211" s="23"/>
      <c r="AL211" s="24"/>
      <c r="AM211" s="25"/>
      <c r="AN211" s="54"/>
      <c r="AO211" s="57">
        <f t="shared" si="20"/>
        <v>0</v>
      </c>
      <c r="AP211" s="53"/>
      <c r="AS211" s="33"/>
      <c r="AT211" s="65"/>
      <c r="AU211" s="59"/>
    </row>
    <row r="212" spans="2:47" ht="27.6" customHeight="1">
      <c r="B212" s="21"/>
      <c r="C212" s="64"/>
      <c r="D212" s="55"/>
      <c r="E212" s="52"/>
      <c r="F212" s="21"/>
      <c r="G212" s="26"/>
      <c r="H212" s="26"/>
      <c r="I212" s="22"/>
      <c r="J212" s="23"/>
      <c r="K212" s="23"/>
      <c r="L212" s="24"/>
      <c r="M212" s="24"/>
      <c r="N212" s="24"/>
      <c r="O212" s="24"/>
      <c r="P212" s="24"/>
      <c r="Q212" s="23"/>
      <c r="R212" s="23"/>
      <c r="S212" s="24"/>
      <c r="T212" s="24"/>
      <c r="U212" s="24"/>
      <c r="V212" s="24"/>
      <c r="W212" s="24"/>
      <c r="X212" s="23"/>
      <c r="Y212" s="23"/>
      <c r="Z212" s="23"/>
      <c r="AA212" s="24"/>
      <c r="AB212" s="24"/>
      <c r="AC212" s="24"/>
      <c r="AD212" s="24"/>
      <c r="AE212" s="23"/>
      <c r="AF212" s="23"/>
      <c r="AG212" s="24"/>
      <c r="AH212" s="24"/>
      <c r="AI212" s="24"/>
      <c r="AJ212" s="24"/>
      <c r="AK212" s="23"/>
      <c r="AL212" s="23"/>
      <c r="AM212" s="25"/>
      <c r="AN212" s="54"/>
      <c r="AO212" s="57">
        <f t="shared" si="20"/>
        <v>0</v>
      </c>
      <c r="AP212" s="53"/>
      <c r="AS212" s="33"/>
      <c r="AT212" s="65"/>
      <c r="AU212" s="59"/>
    </row>
    <row r="213" spans="2:47" ht="27.6" customHeight="1">
      <c r="B213" s="21"/>
      <c r="C213" s="64"/>
      <c r="D213" s="55"/>
      <c r="E213" s="52"/>
      <c r="F213" s="21"/>
      <c r="G213" s="26"/>
      <c r="H213" s="26"/>
      <c r="I213" s="22"/>
      <c r="J213" s="23"/>
      <c r="K213" s="23"/>
      <c r="L213" s="24"/>
      <c r="M213" s="24"/>
      <c r="N213" s="24"/>
      <c r="O213" s="24"/>
      <c r="P213" s="24"/>
      <c r="Q213" s="23"/>
      <c r="R213" s="23"/>
      <c r="S213" s="24"/>
      <c r="T213" s="24"/>
      <c r="U213" s="24"/>
      <c r="V213" s="24"/>
      <c r="W213" s="24"/>
      <c r="X213" s="23"/>
      <c r="Y213" s="23"/>
      <c r="Z213" s="23"/>
      <c r="AA213" s="24"/>
      <c r="AB213" s="24"/>
      <c r="AC213" s="24"/>
      <c r="AD213" s="24"/>
      <c r="AE213" s="23"/>
      <c r="AF213" s="23"/>
      <c r="AG213" s="24"/>
      <c r="AH213" s="24"/>
      <c r="AI213" s="24"/>
      <c r="AJ213" s="24"/>
      <c r="AK213" s="23"/>
      <c r="AL213" s="23"/>
      <c r="AM213" s="25"/>
      <c r="AN213" s="54"/>
      <c r="AO213" s="57">
        <f t="shared" si="20"/>
        <v>0</v>
      </c>
      <c r="AP213" s="53"/>
      <c r="AS213" s="33"/>
      <c r="AT213" s="65"/>
      <c r="AU213" s="59"/>
    </row>
    <row r="214" spans="2:47" ht="27.6" customHeight="1">
      <c r="B214" s="21"/>
      <c r="C214" s="64"/>
      <c r="D214" s="55"/>
      <c r="E214" s="52"/>
      <c r="F214" s="21"/>
      <c r="G214" s="26"/>
      <c r="H214" s="26"/>
      <c r="I214" s="22"/>
      <c r="J214" s="23"/>
      <c r="K214" s="23"/>
      <c r="L214" s="24"/>
      <c r="M214" s="24"/>
      <c r="N214" s="24"/>
      <c r="O214" s="24"/>
      <c r="P214" s="24"/>
      <c r="Q214" s="23"/>
      <c r="R214" s="23"/>
      <c r="S214" s="24"/>
      <c r="T214" s="24"/>
      <c r="U214" s="24"/>
      <c r="V214" s="24"/>
      <c r="W214" s="24"/>
      <c r="X214" s="23"/>
      <c r="Y214" s="23"/>
      <c r="Z214" s="23"/>
      <c r="AA214" s="24"/>
      <c r="AB214" s="24"/>
      <c r="AC214" s="24"/>
      <c r="AD214" s="24"/>
      <c r="AE214" s="23"/>
      <c r="AF214" s="23"/>
      <c r="AG214" s="24"/>
      <c r="AH214" s="24"/>
      <c r="AI214" s="24"/>
      <c r="AJ214" s="24"/>
      <c r="AK214" s="23"/>
      <c r="AL214" s="23"/>
      <c r="AM214" s="25"/>
      <c r="AN214" s="54"/>
      <c r="AO214" s="57">
        <f t="shared" si="20"/>
        <v>0</v>
      </c>
      <c r="AP214" s="53"/>
      <c r="AS214" s="33"/>
      <c r="AT214" s="65"/>
      <c r="AU214" s="59"/>
    </row>
    <row r="215" spans="2:47" ht="27.6" customHeight="1">
      <c r="B215" s="21"/>
      <c r="C215" s="63"/>
      <c r="D215" s="55"/>
      <c r="E215" s="52"/>
      <c r="F215" s="21"/>
      <c r="G215" s="26"/>
      <c r="H215" s="26"/>
      <c r="I215" s="22"/>
      <c r="J215" s="23"/>
      <c r="K215" s="23"/>
      <c r="L215" s="24"/>
      <c r="M215" s="24"/>
      <c r="N215" s="24"/>
      <c r="O215" s="24"/>
      <c r="P215" s="24"/>
      <c r="Q215" s="23"/>
      <c r="R215" s="23"/>
      <c r="S215" s="24"/>
      <c r="T215" s="24"/>
      <c r="U215" s="24"/>
      <c r="V215" s="24"/>
      <c r="W215" s="24"/>
      <c r="X215" s="23"/>
      <c r="Y215" s="23"/>
      <c r="Z215" s="23"/>
      <c r="AA215" s="24"/>
      <c r="AB215" s="24"/>
      <c r="AC215" s="24"/>
      <c r="AD215" s="24"/>
      <c r="AE215" s="23"/>
      <c r="AF215" s="23"/>
      <c r="AG215" s="24"/>
      <c r="AH215" s="24"/>
      <c r="AI215" s="24"/>
      <c r="AJ215" s="24"/>
      <c r="AK215" s="23"/>
      <c r="AL215" s="24"/>
      <c r="AM215" s="25"/>
      <c r="AN215" s="54"/>
      <c r="AO215" s="57">
        <f t="shared" si="20"/>
        <v>0</v>
      </c>
      <c r="AP215" s="53"/>
      <c r="AS215" s="33"/>
      <c r="AT215" s="65"/>
      <c r="AU215" s="59"/>
    </row>
    <row r="216" spans="2:47">
      <c r="B216" s="3" t="s">
        <v>0</v>
      </c>
    </row>
    <row r="217" spans="2:47" ht="15" customHeight="1">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row>
    <row r="218" spans="2:47">
      <c r="B218" s="27" t="s">
        <v>42</v>
      </c>
      <c r="C218" s="27"/>
      <c r="D218" s="27"/>
      <c r="E218" s="27"/>
      <c r="F218" s="28"/>
      <c r="G218" s="29"/>
      <c r="H218" s="29"/>
      <c r="I218" s="29"/>
      <c r="J218" s="29"/>
      <c r="AI218" s="29"/>
      <c r="AJ218" s="29"/>
      <c r="AK218" s="29"/>
      <c r="AL218" s="29"/>
      <c r="AM218" s="29"/>
      <c r="AN218" s="29"/>
      <c r="AO218" s="29"/>
      <c r="AP218" s="30"/>
    </row>
    <row r="219" spans="2:47" ht="27.9" customHeight="1">
      <c r="B219" s="183" t="s">
        <v>43</v>
      </c>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
    </row>
    <row r="220" spans="2:47" ht="27.9" customHeight="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1"/>
    </row>
    <row r="221" spans="2:47" ht="20.100000000000001" customHeight="1">
      <c r="B221" s="2" t="s">
        <v>34</v>
      </c>
      <c r="E221" s="184" t="str">
        <f>E5</f>
        <v>92-00661</v>
      </c>
      <c r="F221" s="184"/>
      <c r="G221" s="184"/>
      <c r="H221" s="184"/>
      <c r="I221" s="184"/>
      <c r="J221" s="184"/>
      <c r="K221" s="184"/>
      <c r="L221" s="184"/>
      <c r="M221" s="184"/>
      <c r="N221" s="184"/>
      <c r="W221" s="32"/>
      <c r="X221" s="32"/>
      <c r="Y221" s="32"/>
      <c r="Z221" s="32"/>
      <c r="AA221" s="32"/>
      <c r="AB221" s="32"/>
      <c r="AC221" s="32"/>
      <c r="AD221" s="32"/>
      <c r="AE221" s="212" t="s">
        <v>33</v>
      </c>
      <c r="AF221" s="212"/>
      <c r="AG221" s="212"/>
      <c r="AH221" s="213" t="str">
        <f>AH5</f>
        <v/>
      </c>
      <c r="AI221" s="213"/>
      <c r="AJ221" s="213"/>
      <c r="AK221" s="213"/>
      <c r="AL221" s="213"/>
      <c r="AM221" s="213"/>
      <c r="AN221" s="213"/>
      <c r="AO221" s="213"/>
      <c r="AP221" s="1"/>
    </row>
    <row r="222" spans="2:47" ht="20.100000000000001" customHeight="1">
      <c r="B222" s="188" t="str">
        <f>B6</f>
        <v>株式会社長崎西部建設</v>
      </c>
      <c r="C222" s="188"/>
      <c r="D222" s="188"/>
      <c r="E222" s="188"/>
      <c r="F222" s="188"/>
      <c r="G222" s="188"/>
      <c r="H222" s="188"/>
      <c r="I222" s="188"/>
      <c r="J222" s="188"/>
      <c r="K222" s="188"/>
      <c r="L222" s="188"/>
      <c r="M222" s="188"/>
      <c r="N222" s="188"/>
      <c r="O222" s="34" t="s">
        <v>31</v>
      </c>
      <c r="P222" s="35"/>
      <c r="Q222" s="8" t="str">
        <f>Q6</f>
        <v/>
      </c>
      <c r="R222" s="35"/>
      <c r="T222" s="35"/>
      <c r="U222" s="35"/>
      <c r="W222" s="36"/>
      <c r="X222" s="37"/>
      <c r="Y222" s="37"/>
      <c r="Z222" s="37"/>
      <c r="AA222" s="37"/>
      <c r="AD222" s="3" t="s">
        <v>13</v>
      </c>
      <c r="AE222" s="189" t="s">
        <v>30</v>
      </c>
      <c r="AF222" s="189"/>
      <c r="AG222" s="189"/>
      <c r="AH222" s="190" t="str">
        <f>AH6</f>
        <v/>
      </c>
      <c r="AI222" s="190"/>
      <c r="AJ222" s="38" t="s">
        <v>29</v>
      </c>
      <c r="AK222" s="190" t="str">
        <f>AK6</f>
        <v/>
      </c>
      <c r="AL222" s="190"/>
      <c r="AM222" s="38" t="s">
        <v>28</v>
      </c>
      <c r="AN222" s="56" t="str">
        <f>AN6</f>
        <v/>
      </c>
      <c r="AO222" s="39" t="s">
        <v>27</v>
      </c>
      <c r="AP222" s="38"/>
    </row>
    <row r="223" spans="2:47" ht="24.9" customHeight="1">
      <c r="B223" s="40"/>
      <c r="C223" s="41"/>
      <c r="D223" s="42"/>
      <c r="E223" s="42"/>
      <c r="F223" s="41"/>
      <c r="G223" s="41"/>
      <c r="H223" s="41"/>
      <c r="I223" s="41"/>
      <c r="J223" s="41"/>
      <c r="K223" s="41"/>
      <c r="L223" s="41"/>
      <c r="M223" s="41"/>
      <c r="N223" s="41"/>
      <c r="O223" s="43"/>
      <c r="P223" s="43"/>
      <c r="Q223" s="43"/>
      <c r="S223" s="37"/>
      <c r="T223" s="37"/>
      <c r="U223" s="37"/>
      <c r="V223" s="37"/>
      <c r="W223" s="37"/>
      <c r="X223" s="37"/>
      <c r="Y223" s="37"/>
      <c r="Z223" s="37"/>
      <c r="AA223" s="37"/>
      <c r="AB223" s="37"/>
      <c r="AC223" s="37"/>
      <c r="AD223" s="37"/>
      <c r="AE223" s="37"/>
      <c r="AJ223" s="17"/>
      <c r="AK223" s="18"/>
      <c r="AL223" s="18"/>
      <c r="AM223" s="18"/>
      <c r="AN223" s="18"/>
      <c r="AO223" s="18"/>
      <c r="AP223" s="1"/>
    </row>
    <row r="224" spans="2:47" ht="24.9" customHeight="1">
      <c r="B224" s="174" t="s">
        <v>25</v>
      </c>
      <c r="C224" s="174"/>
      <c r="D224" s="175" t="str">
        <f>D8</f>
        <v/>
      </c>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J224" s="17"/>
      <c r="AK224" s="18"/>
      <c r="AL224" s="18"/>
      <c r="AM224" s="18"/>
      <c r="AN224" s="18"/>
      <c r="AO224" s="18"/>
      <c r="AP224" s="1"/>
    </row>
    <row r="225" spans="2:47" ht="18.899999999999999" customHeight="1">
      <c r="B225" s="176" t="s">
        <v>24</v>
      </c>
      <c r="C225" s="176"/>
      <c r="D225" s="177" t="str">
        <f>D9</f>
        <v/>
      </c>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H225" s="1"/>
      <c r="AI225" s="1"/>
      <c r="AJ225" s="1"/>
      <c r="AK225" s="1"/>
      <c r="AL225" s="1"/>
      <c r="AM225" s="1"/>
      <c r="AN225" s="1"/>
      <c r="AO225" s="1"/>
      <c r="AP225" s="1"/>
    </row>
    <row r="226" spans="2:47" ht="18.899999999999999" customHeight="1">
      <c r="B226" s="176" t="s">
        <v>23</v>
      </c>
      <c r="C226" s="176"/>
      <c r="D226" s="178" t="str">
        <f>D10</f>
        <v/>
      </c>
      <c r="E226" s="178"/>
      <c r="F226" s="178"/>
      <c r="G226" s="178"/>
      <c r="H226" s="178"/>
      <c r="I226" s="178"/>
      <c r="J226" s="178"/>
      <c r="K226" s="178"/>
      <c r="L226" s="178"/>
      <c r="M226" s="178"/>
      <c r="N226" s="178"/>
      <c r="O226" s="13"/>
      <c r="P226" s="13"/>
      <c r="Q226" s="14"/>
      <c r="R226" s="14"/>
      <c r="S226" s="14"/>
      <c r="T226" s="14"/>
      <c r="U226" s="14"/>
      <c r="V226" s="14"/>
      <c r="W226" s="14"/>
      <c r="X226" s="14"/>
      <c r="Y226" s="14"/>
      <c r="Z226" s="14"/>
      <c r="AA226" s="14"/>
      <c r="AB226" s="14"/>
      <c r="AC226" s="14"/>
      <c r="AD226" s="14"/>
      <c r="AH226" s="1"/>
      <c r="AI226" s="1"/>
      <c r="AJ226" s="1"/>
      <c r="AK226" s="1"/>
      <c r="AL226" s="1"/>
      <c r="AM226" s="1"/>
      <c r="AN226" s="1"/>
      <c r="AO226" s="1"/>
      <c r="AP226" s="1"/>
    </row>
    <row r="227" spans="2:47" ht="24" customHeight="1">
      <c r="B227" s="185" t="s">
        <v>22</v>
      </c>
      <c r="C227" s="185"/>
      <c r="D227" s="177" t="str">
        <f>D11</f>
        <v/>
      </c>
      <c r="E227" s="177"/>
      <c r="F227" s="177"/>
      <c r="G227" s="177"/>
      <c r="H227" s="177"/>
      <c r="I227" s="177"/>
      <c r="J227" s="177"/>
      <c r="K227" s="177"/>
      <c r="L227" s="177"/>
      <c r="M227" s="177"/>
      <c r="N227" s="177"/>
      <c r="O227" s="10"/>
      <c r="P227" s="10"/>
      <c r="Q227" s="8" t="str">
        <f>Q11</f>
        <v/>
      </c>
      <c r="R227" s="8"/>
      <c r="S227" s="8"/>
      <c r="T227" s="8"/>
      <c r="U227" s="8"/>
      <c r="V227" s="8"/>
      <c r="W227" s="8"/>
      <c r="X227" s="8"/>
      <c r="Y227" s="8"/>
      <c r="Z227" s="8"/>
      <c r="AA227" s="8"/>
      <c r="AB227" s="8"/>
      <c r="AC227" s="8"/>
      <c r="AD227" s="8"/>
      <c r="AH227" s="1"/>
      <c r="AI227" s="1"/>
      <c r="AJ227" s="1"/>
      <c r="AK227" s="1"/>
      <c r="AL227" s="1"/>
      <c r="AM227" s="1"/>
      <c r="AN227" s="1"/>
      <c r="AO227" s="1"/>
      <c r="AP227" s="1"/>
    </row>
    <row r="228" spans="2:47" ht="12" customHeight="1">
      <c r="B228" s="179" t="s">
        <v>16</v>
      </c>
      <c r="C228" s="179"/>
      <c r="D228" s="186" t="str">
        <f>D12</f>
        <v/>
      </c>
      <c r="E228" s="186"/>
      <c r="F228" s="186"/>
      <c r="G228" s="186"/>
      <c r="H228" s="186"/>
      <c r="I228" s="186"/>
      <c r="J228" s="186"/>
      <c r="K228" s="186"/>
      <c r="L228" s="186"/>
      <c r="M228" s="186"/>
      <c r="N228" s="186"/>
      <c r="O228" s="10"/>
      <c r="P228" s="10"/>
      <c r="Q228" s="10"/>
      <c r="R228" s="10"/>
      <c r="S228" s="10"/>
      <c r="T228" s="10"/>
      <c r="U228" s="10"/>
      <c r="V228" s="10"/>
      <c r="W228" s="10"/>
      <c r="X228" s="10"/>
      <c r="Y228" s="10"/>
      <c r="Z228" s="10"/>
      <c r="AA228" s="10"/>
      <c r="AB228" s="10"/>
      <c r="AC228" s="10"/>
      <c r="AD228" s="10"/>
      <c r="AH228" s="1"/>
      <c r="AI228" s="1"/>
      <c r="AJ228" s="1"/>
      <c r="AK228" s="1"/>
      <c r="AL228" s="1"/>
      <c r="AM228" s="1"/>
      <c r="AN228" s="1"/>
      <c r="AO228" s="1"/>
      <c r="AP228" s="1"/>
    </row>
    <row r="229" spans="2:47" ht="12" customHeight="1">
      <c r="B229" s="181" t="s">
        <v>20</v>
      </c>
      <c r="C229" s="181"/>
      <c r="D229" s="187"/>
      <c r="E229" s="187"/>
      <c r="F229" s="187"/>
      <c r="G229" s="187"/>
      <c r="H229" s="187"/>
      <c r="I229" s="187"/>
      <c r="J229" s="187"/>
      <c r="K229" s="187"/>
      <c r="L229" s="187"/>
      <c r="M229" s="187"/>
      <c r="N229" s="187"/>
      <c r="O229" s="9"/>
      <c r="P229" s="9"/>
      <c r="Q229" s="9"/>
      <c r="R229" s="9"/>
      <c r="S229" s="9"/>
      <c r="T229" s="9"/>
      <c r="U229" s="9"/>
      <c r="V229" s="9"/>
      <c r="W229" s="9"/>
      <c r="X229" s="9"/>
      <c r="Y229" s="9"/>
      <c r="Z229" s="9"/>
      <c r="AA229" s="9"/>
      <c r="AB229" s="9"/>
      <c r="AC229" s="9"/>
      <c r="AD229" s="9"/>
      <c r="AH229" s="1"/>
      <c r="AI229" s="1"/>
      <c r="AJ229" s="1"/>
      <c r="AK229" s="1"/>
      <c r="AL229" s="1"/>
      <c r="AM229" s="1"/>
      <c r="AN229" s="1"/>
      <c r="AO229" s="1"/>
      <c r="AP229" s="1"/>
    </row>
    <row r="230" spans="2:47" ht="24.9" customHeight="1">
      <c r="B230" s="185" t="s">
        <v>19</v>
      </c>
      <c r="C230" s="185"/>
      <c r="D230" s="177" t="str">
        <f>D14</f>
        <v/>
      </c>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H230" s="1"/>
      <c r="AI230" s="1"/>
      <c r="AJ230" s="1"/>
      <c r="AK230" s="1"/>
      <c r="AL230" s="1"/>
      <c r="AM230" s="1"/>
      <c r="AN230" s="1"/>
      <c r="AO230" s="1"/>
      <c r="AP230" s="1"/>
    </row>
    <row r="231" spans="2:47" ht="20.100000000000001" customHeight="1">
      <c r="B231" s="176" t="s">
        <v>18</v>
      </c>
      <c r="C231" s="176"/>
      <c r="D231" s="177" t="str">
        <f>D15</f>
        <v/>
      </c>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H231" s="1"/>
      <c r="AI231" s="1"/>
      <c r="AJ231" s="1"/>
      <c r="AK231" s="1"/>
      <c r="AL231" s="1"/>
      <c r="AM231" s="1"/>
      <c r="AN231" s="1"/>
      <c r="AO231" s="1"/>
      <c r="AP231" s="1"/>
    </row>
    <row r="232" spans="2:47" ht="12" customHeight="1">
      <c r="B232" s="179" t="s">
        <v>16</v>
      </c>
      <c r="C232" s="179"/>
      <c r="D232" s="180" t="str">
        <f>D16</f>
        <v/>
      </c>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H232" s="1"/>
      <c r="AI232" s="1"/>
      <c r="AJ232" s="1"/>
      <c r="AK232" s="1"/>
      <c r="AL232" s="1"/>
      <c r="AM232" s="1"/>
      <c r="AN232" s="1"/>
      <c r="AO232" s="1"/>
      <c r="AP232" s="1"/>
    </row>
    <row r="233" spans="2:47" ht="12" customHeight="1">
      <c r="B233" s="181" t="s">
        <v>15</v>
      </c>
      <c r="C233" s="181"/>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H233" s="1"/>
      <c r="AI233" s="1"/>
      <c r="AJ233" s="1"/>
      <c r="AK233" s="1"/>
      <c r="AL233" s="1"/>
      <c r="AM233" s="1"/>
      <c r="AN233" s="1"/>
      <c r="AO233" s="1"/>
      <c r="AP233" s="1"/>
    </row>
    <row r="234" spans="2:47" ht="20.100000000000001" customHeight="1">
      <c r="B234" s="176" t="s">
        <v>14</v>
      </c>
      <c r="C234" s="176"/>
      <c r="D234" s="177" t="str">
        <f>D18</f>
        <v/>
      </c>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H234" s="1"/>
      <c r="AI234" s="1"/>
      <c r="AJ234" s="1"/>
      <c r="AK234" s="1"/>
      <c r="AL234" s="1"/>
      <c r="AM234" s="1"/>
      <c r="AN234" s="1"/>
      <c r="AO234" s="1"/>
      <c r="AP234" s="1"/>
    </row>
    <row r="235" spans="2:47" ht="18.75" customHeight="1">
      <c r="F235" s="44"/>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19"/>
      <c r="AJ235" s="19"/>
      <c r="AK235" s="19"/>
      <c r="AL235" s="19"/>
      <c r="AM235" s="19"/>
      <c r="AN235" s="19"/>
      <c r="AO235" s="19"/>
      <c r="AP235" s="1"/>
    </row>
    <row r="236" spans="2:47" ht="18.75" customHeight="1">
      <c r="B236" s="206" t="s">
        <v>12</v>
      </c>
      <c r="C236" s="206"/>
      <c r="D236" s="209" t="str">
        <f>D20</f>
        <v>92-00661</v>
      </c>
      <c r="E236" s="209"/>
      <c r="F236" s="209"/>
      <c r="G236" s="209"/>
      <c r="H236" s="209"/>
      <c r="I236" s="209"/>
      <c r="J236" s="209"/>
      <c r="K236" s="209"/>
      <c r="L236" s="209"/>
      <c r="M236" s="209"/>
      <c r="N236" s="209"/>
      <c r="O236" s="45"/>
      <c r="P236" s="207" t="s">
        <v>12</v>
      </c>
      <c r="Q236" s="207"/>
      <c r="R236" s="207"/>
      <c r="S236" s="207"/>
      <c r="T236" s="210" t="str">
        <f>T20</f>
        <v/>
      </c>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1"/>
    </row>
    <row r="237" spans="2:47" ht="18.75" customHeight="1">
      <c r="B237" s="208" t="s">
        <v>11</v>
      </c>
      <c r="C237" s="208"/>
      <c r="D237" s="175" t="str">
        <f>D21</f>
        <v>株式会社長崎西部建設</v>
      </c>
      <c r="E237" s="175"/>
      <c r="F237" s="175"/>
      <c r="G237" s="175"/>
      <c r="H237" s="175"/>
      <c r="I237" s="175"/>
      <c r="J237" s="175"/>
      <c r="K237" s="175"/>
      <c r="L237" s="175"/>
      <c r="M237" s="175"/>
      <c r="N237" s="175"/>
      <c r="O237" s="46"/>
      <c r="P237" s="208" t="s">
        <v>10</v>
      </c>
      <c r="Q237" s="208"/>
      <c r="R237" s="208"/>
      <c r="S237" s="208"/>
      <c r="T237" s="175" t="str">
        <f>T21</f>
        <v/>
      </c>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
    </row>
    <row r="238" spans="2:47" ht="20.100000000000001" customHeight="1">
      <c r="B238" s="7" t="s">
        <v>9</v>
      </c>
      <c r="N238" s="36"/>
      <c r="O238" s="36"/>
      <c r="P238" s="36"/>
      <c r="Q238" s="36"/>
      <c r="R238" s="36"/>
      <c r="S238" s="36"/>
      <c r="T238" s="47"/>
      <c r="U238" s="47"/>
      <c r="V238" s="47"/>
      <c r="W238" s="47"/>
      <c r="X238" s="47"/>
      <c r="Y238" s="47"/>
      <c r="Z238" s="47"/>
      <c r="AA238" s="48"/>
      <c r="AB238" s="48"/>
      <c r="AC238" s="49"/>
      <c r="AD238" s="49"/>
      <c r="AE238" s="49"/>
      <c r="AF238" s="49"/>
      <c r="AG238" s="49"/>
      <c r="AH238" s="49"/>
      <c r="AI238" s="49"/>
      <c r="AO238" s="48"/>
      <c r="AP238" s="1"/>
    </row>
    <row r="239" spans="2:47" s="6" customFormat="1" ht="19.5" customHeight="1">
      <c r="C239" s="11" t="s">
        <v>8</v>
      </c>
      <c r="D239" s="12"/>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row>
    <row r="240" spans="2:47" s="5" customFormat="1" ht="15" customHeight="1">
      <c r="B240" s="191" t="s">
        <v>7</v>
      </c>
      <c r="C240" s="194" t="s">
        <v>36</v>
      </c>
      <c r="D240" s="194" t="s">
        <v>6</v>
      </c>
      <c r="E240" s="194" t="s">
        <v>35</v>
      </c>
      <c r="F240" s="191" t="s">
        <v>5</v>
      </c>
      <c r="G240" s="191" t="s">
        <v>39</v>
      </c>
      <c r="H240" s="191" t="s">
        <v>40</v>
      </c>
      <c r="I240" s="50"/>
      <c r="J240" s="15"/>
      <c r="K240" s="15"/>
      <c r="L240" s="15"/>
      <c r="M240" s="15"/>
      <c r="N240" s="15"/>
      <c r="O240" s="15"/>
      <c r="P240" s="15"/>
      <c r="Q240" s="15"/>
      <c r="R240" s="15"/>
      <c r="S240" s="16" t="s">
        <v>4</v>
      </c>
      <c r="T240" s="196">
        <f>T24</f>
        <v>44927</v>
      </c>
      <c r="U240" s="196"/>
      <c r="V240" s="196"/>
      <c r="W240" s="196"/>
      <c r="X240" s="196"/>
      <c r="Y240" s="196"/>
      <c r="Z240" s="196"/>
      <c r="AA240" s="15" t="s">
        <v>3</v>
      </c>
      <c r="AB240" s="196">
        <f>AB24</f>
        <v>44957</v>
      </c>
      <c r="AC240" s="196"/>
      <c r="AD240" s="196"/>
      <c r="AE240" s="196"/>
      <c r="AF240" s="196"/>
      <c r="AG240" s="196"/>
      <c r="AH240" s="196"/>
      <c r="AI240" s="15"/>
      <c r="AJ240" s="15"/>
      <c r="AK240" s="15"/>
      <c r="AL240" s="15"/>
      <c r="AM240" s="15"/>
      <c r="AN240" s="15"/>
      <c r="AO240" s="51"/>
      <c r="AP240" s="192" t="s">
        <v>2</v>
      </c>
      <c r="AU240" s="211" t="s">
        <v>44</v>
      </c>
    </row>
    <row r="241" spans="2:47" s="4" customFormat="1" ht="15" customHeight="1">
      <c r="B241" s="191"/>
      <c r="C241" s="195"/>
      <c r="D241" s="195"/>
      <c r="E241" s="195"/>
      <c r="F241" s="191"/>
      <c r="G241" s="191"/>
      <c r="H241" s="197"/>
      <c r="I241" s="58">
        <f t="shared" ref="I241:S241" si="21">I25</f>
        <v>1</v>
      </c>
      <c r="J241" s="58">
        <f t="shared" si="21"/>
        <v>2</v>
      </c>
      <c r="K241" s="58">
        <f t="shared" si="21"/>
        <v>3</v>
      </c>
      <c r="L241" s="58">
        <f t="shared" si="21"/>
        <v>4</v>
      </c>
      <c r="M241" s="58">
        <f t="shared" si="21"/>
        <v>5</v>
      </c>
      <c r="N241" s="58">
        <f t="shared" si="21"/>
        <v>6</v>
      </c>
      <c r="O241" s="58">
        <f t="shared" si="21"/>
        <v>7</v>
      </c>
      <c r="P241" s="58">
        <f t="shared" si="21"/>
        <v>8</v>
      </c>
      <c r="Q241" s="58">
        <f t="shared" si="21"/>
        <v>9</v>
      </c>
      <c r="R241" s="58">
        <f t="shared" si="21"/>
        <v>10</v>
      </c>
      <c r="S241" s="58">
        <f t="shared" si="21"/>
        <v>11</v>
      </c>
      <c r="T241" s="58">
        <f>T25</f>
        <v>12</v>
      </c>
      <c r="U241" s="58">
        <f t="shared" ref="U241:AA241" si="22">U25</f>
        <v>13</v>
      </c>
      <c r="V241" s="58">
        <f t="shared" si="22"/>
        <v>14</v>
      </c>
      <c r="W241" s="58">
        <f t="shared" si="22"/>
        <v>15</v>
      </c>
      <c r="X241" s="58">
        <f t="shared" si="22"/>
        <v>16</v>
      </c>
      <c r="Y241" s="58">
        <f t="shared" si="22"/>
        <v>17</v>
      </c>
      <c r="Z241" s="58">
        <f t="shared" si="22"/>
        <v>18</v>
      </c>
      <c r="AA241" s="58">
        <f t="shared" si="22"/>
        <v>19</v>
      </c>
      <c r="AB241" s="58">
        <f>AB25</f>
        <v>20</v>
      </c>
      <c r="AC241" s="58">
        <f t="shared" ref="AC241:AM241" si="23">AC25</f>
        <v>21</v>
      </c>
      <c r="AD241" s="58">
        <f t="shared" si="23"/>
        <v>22</v>
      </c>
      <c r="AE241" s="58">
        <f t="shared" si="23"/>
        <v>23</v>
      </c>
      <c r="AF241" s="58">
        <f t="shared" si="23"/>
        <v>24</v>
      </c>
      <c r="AG241" s="58">
        <f t="shared" si="23"/>
        <v>25</v>
      </c>
      <c r="AH241" s="58">
        <f t="shared" si="23"/>
        <v>26</v>
      </c>
      <c r="AI241" s="58">
        <f t="shared" si="23"/>
        <v>27</v>
      </c>
      <c r="AJ241" s="58">
        <f t="shared" si="23"/>
        <v>28</v>
      </c>
      <c r="AK241" s="58">
        <f t="shared" si="23"/>
        <v>29</v>
      </c>
      <c r="AL241" s="58">
        <f t="shared" si="23"/>
        <v>30</v>
      </c>
      <c r="AM241" s="58">
        <f t="shared" si="23"/>
        <v>31</v>
      </c>
      <c r="AN241" s="60" t="s">
        <v>38</v>
      </c>
      <c r="AO241" s="61" t="s">
        <v>1</v>
      </c>
      <c r="AP241" s="193"/>
      <c r="AU241" s="211"/>
    </row>
    <row r="242" spans="2:47" ht="27.6" customHeight="1">
      <c r="B242" s="21"/>
      <c r="C242" s="63"/>
      <c r="D242" s="55"/>
      <c r="E242" s="52"/>
      <c r="F242" s="21"/>
      <c r="G242" s="26"/>
      <c r="H242" s="26"/>
      <c r="I242" s="22"/>
      <c r="J242" s="23"/>
      <c r="K242" s="23"/>
      <c r="L242" s="24"/>
      <c r="M242" s="24"/>
      <c r="N242" s="24"/>
      <c r="O242" s="24"/>
      <c r="P242" s="24"/>
      <c r="Q242" s="23"/>
      <c r="R242" s="23"/>
      <c r="S242" s="24"/>
      <c r="T242" s="24"/>
      <c r="U242" s="24"/>
      <c r="V242" s="24"/>
      <c r="W242" s="24"/>
      <c r="X242" s="23"/>
      <c r="Y242" s="23"/>
      <c r="Z242" s="23"/>
      <c r="AA242" s="24"/>
      <c r="AB242" s="24"/>
      <c r="AC242" s="24"/>
      <c r="AD242" s="24"/>
      <c r="AE242" s="23"/>
      <c r="AF242" s="23"/>
      <c r="AG242" s="24"/>
      <c r="AH242" s="24"/>
      <c r="AI242" s="24"/>
      <c r="AJ242" s="24"/>
      <c r="AK242" s="23"/>
      <c r="AL242" s="24"/>
      <c r="AM242" s="25"/>
      <c r="AN242" s="54"/>
      <c r="AO242" s="57">
        <f t="shared" ref="AO242:AO251" si="24">SUM(I242:AN242)</f>
        <v>0</v>
      </c>
      <c r="AP242" s="53"/>
      <c r="AS242" s="33"/>
      <c r="AT242" s="65"/>
      <c r="AU242" s="59"/>
    </row>
    <row r="243" spans="2:47" ht="27.6" customHeight="1">
      <c r="B243" s="21"/>
      <c r="C243" s="63"/>
      <c r="D243" s="55"/>
      <c r="E243" s="52"/>
      <c r="F243" s="21"/>
      <c r="G243" s="26"/>
      <c r="H243" s="26"/>
      <c r="I243" s="22"/>
      <c r="J243" s="23"/>
      <c r="K243" s="23"/>
      <c r="L243" s="24"/>
      <c r="M243" s="24"/>
      <c r="N243" s="24"/>
      <c r="O243" s="24"/>
      <c r="P243" s="24"/>
      <c r="Q243" s="23"/>
      <c r="R243" s="23"/>
      <c r="S243" s="24"/>
      <c r="T243" s="24"/>
      <c r="U243" s="24"/>
      <c r="V243" s="24"/>
      <c r="W243" s="24"/>
      <c r="X243" s="23"/>
      <c r="Y243" s="23"/>
      <c r="Z243" s="23"/>
      <c r="AA243" s="24"/>
      <c r="AB243" s="24"/>
      <c r="AC243" s="24"/>
      <c r="AD243" s="24"/>
      <c r="AE243" s="23"/>
      <c r="AF243" s="23"/>
      <c r="AG243" s="24"/>
      <c r="AH243" s="24"/>
      <c r="AI243" s="24"/>
      <c r="AJ243" s="24"/>
      <c r="AK243" s="23"/>
      <c r="AL243" s="23"/>
      <c r="AM243" s="25"/>
      <c r="AN243" s="54"/>
      <c r="AO243" s="57">
        <f t="shared" si="24"/>
        <v>0</v>
      </c>
      <c r="AP243" s="53"/>
      <c r="AS243" s="33"/>
      <c r="AT243" s="65"/>
      <c r="AU243" s="59"/>
    </row>
    <row r="244" spans="2:47" ht="27.6" customHeight="1">
      <c r="B244" s="21"/>
      <c r="C244" s="64"/>
      <c r="D244" s="55"/>
      <c r="E244" s="52"/>
      <c r="F244" s="21"/>
      <c r="G244" s="26"/>
      <c r="H244" s="26"/>
      <c r="I244" s="22"/>
      <c r="J244" s="23"/>
      <c r="K244" s="23"/>
      <c r="L244" s="24"/>
      <c r="M244" s="24"/>
      <c r="N244" s="24"/>
      <c r="O244" s="24"/>
      <c r="P244" s="24"/>
      <c r="Q244" s="23"/>
      <c r="R244" s="23"/>
      <c r="S244" s="24"/>
      <c r="T244" s="24"/>
      <c r="U244" s="24"/>
      <c r="V244" s="24"/>
      <c r="W244" s="24"/>
      <c r="X244" s="23"/>
      <c r="Y244" s="23"/>
      <c r="Z244" s="23"/>
      <c r="AA244" s="24"/>
      <c r="AB244" s="24"/>
      <c r="AC244" s="24"/>
      <c r="AD244" s="24"/>
      <c r="AE244" s="23"/>
      <c r="AF244" s="23"/>
      <c r="AG244" s="24"/>
      <c r="AH244" s="24"/>
      <c r="AI244" s="24"/>
      <c r="AJ244" s="24"/>
      <c r="AK244" s="23"/>
      <c r="AL244" s="23"/>
      <c r="AM244" s="25"/>
      <c r="AN244" s="54"/>
      <c r="AO244" s="57">
        <f t="shared" si="24"/>
        <v>0</v>
      </c>
      <c r="AP244" s="53"/>
      <c r="AS244" s="33"/>
      <c r="AT244" s="65"/>
      <c r="AU244" s="59"/>
    </row>
    <row r="245" spans="2:47" ht="27.6" customHeight="1">
      <c r="B245" s="21"/>
      <c r="C245" s="64"/>
      <c r="D245" s="55"/>
      <c r="E245" s="52"/>
      <c r="F245" s="21"/>
      <c r="G245" s="26"/>
      <c r="H245" s="26"/>
      <c r="I245" s="22"/>
      <c r="J245" s="23"/>
      <c r="K245" s="23"/>
      <c r="L245" s="24"/>
      <c r="M245" s="24"/>
      <c r="N245" s="24"/>
      <c r="O245" s="24"/>
      <c r="P245" s="24"/>
      <c r="Q245" s="23"/>
      <c r="R245" s="23"/>
      <c r="S245" s="24"/>
      <c r="T245" s="24"/>
      <c r="U245" s="24"/>
      <c r="V245" s="24"/>
      <c r="W245" s="24"/>
      <c r="X245" s="23"/>
      <c r="Y245" s="23"/>
      <c r="Z245" s="23"/>
      <c r="AA245" s="24"/>
      <c r="AB245" s="24"/>
      <c r="AC245" s="24"/>
      <c r="AD245" s="24"/>
      <c r="AE245" s="23"/>
      <c r="AF245" s="23"/>
      <c r="AG245" s="24"/>
      <c r="AH245" s="24"/>
      <c r="AI245" s="24"/>
      <c r="AJ245" s="24"/>
      <c r="AK245" s="23"/>
      <c r="AL245" s="23"/>
      <c r="AM245" s="25"/>
      <c r="AN245" s="54"/>
      <c r="AO245" s="57">
        <f t="shared" si="24"/>
        <v>0</v>
      </c>
      <c r="AP245" s="53"/>
      <c r="AS245" s="33"/>
      <c r="AT245" s="65"/>
      <c r="AU245" s="59"/>
    </row>
    <row r="246" spans="2:47" ht="27.6" customHeight="1">
      <c r="B246" s="21"/>
      <c r="C246" s="64"/>
      <c r="D246" s="55"/>
      <c r="E246" s="52"/>
      <c r="F246" s="21"/>
      <c r="G246" s="26"/>
      <c r="H246" s="26"/>
      <c r="I246" s="22"/>
      <c r="J246" s="23"/>
      <c r="K246" s="23"/>
      <c r="L246" s="24"/>
      <c r="M246" s="24"/>
      <c r="N246" s="24"/>
      <c r="O246" s="24"/>
      <c r="P246" s="24"/>
      <c r="Q246" s="23"/>
      <c r="R246" s="23"/>
      <c r="S246" s="24"/>
      <c r="T246" s="24"/>
      <c r="U246" s="24"/>
      <c r="V246" s="24"/>
      <c r="W246" s="24"/>
      <c r="X246" s="23"/>
      <c r="Y246" s="23"/>
      <c r="Z246" s="23"/>
      <c r="AA246" s="24"/>
      <c r="AB246" s="24"/>
      <c r="AC246" s="24"/>
      <c r="AD246" s="24"/>
      <c r="AE246" s="23"/>
      <c r="AF246" s="23"/>
      <c r="AG246" s="24"/>
      <c r="AH246" s="24"/>
      <c r="AI246" s="24"/>
      <c r="AJ246" s="24"/>
      <c r="AK246" s="23"/>
      <c r="AL246" s="23"/>
      <c r="AM246" s="25"/>
      <c r="AN246" s="54"/>
      <c r="AO246" s="57">
        <f t="shared" si="24"/>
        <v>0</v>
      </c>
      <c r="AP246" s="53"/>
      <c r="AS246" s="33"/>
      <c r="AT246" s="65"/>
      <c r="AU246" s="59"/>
    </row>
    <row r="247" spans="2:47" ht="27.6" customHeight="1">
      <c r="B247" s="21"/>
      <c r="C247" s="64"/>
      <c r="D247" s="55"/>
      <c r="E247" s="52"/>
      <c r="F247" s="21"/>
      <c r="G247" s="26"/>
      <c r="H247" s="26"/>
      <c r="I247" s="22"/>
      <c r="J247" s="23"/>
      <c r="K247" s="23"/>
      <c r="L247" s="24"/>
      <c r="M247" s="24"/>
      <c r="N247" s="24"/>
      <c r="O247" s="24"/>
      <c r="P247" s="24"/>
      <c r="Q247" s="23"/>
      <c r="R247" s="23"/>
      <c r="S247" s="24"/>
      <c r="T247" s="24"/>
      <c r="U247" s="24"/>
      <c r="V247" s="24"/>
      <c r="W247" s="24"/>
      <c r="X247" s="23"/>
      <c r="Y247" s="23"/>
      <c r="Z247" s="23"/>
      <c r="AA247" s="24"/>
      <c r="AB247" s="24"/>
      <c r="AC247" s="24"/>
      <c r="AD247" s="24"/>
      <c r="AE247" s="23"/>
      <c r="AF247" s="23"/>
      <c r="AG247" s="24"/>
      <c r="AH247" s="24"/>
      <c r="AI247" s="24"/>
      <c r="AJ247" s="24"/>
      <c r="AK247" s="23"/>
      <c r="AL247" s="24"/>
      <c r="AM247" s="25"/>
      <c r="AN247" s="54"/>
      <c r="AO247" s="57">
        <f t="shared" si="24"/>
        <v>0</v>
      </c>
      <c r="AP247" s="53"/>
      <c r="AS247" s="33"/>
      <c r="AT247" s="65"/>
      <c r="AU247" s="59"/>
    </row>
    <row r="248" spans="2:47" ht="27.6" customHeight="1">
      <c r="B248" s="21"/>
      <c r="C248" s="64"/>
      <c r="D248" s="55"/>
      <c r="E248" s="52"/>
      <c r="F248" s="21"/>
      <c r="G248" s="26"/>
      <c r="H248" s="26"/>
      <c r="I248" s="22"/>
      <c r="J248" s="23"/>
      <c r="K248" s="23"/>
      <c r="L248" s="24"/>
      <c r="M248" s="24"/>
      <c r="N248" s="24"/>
      <c r="O248" s="24"/>
      <c r="P248" s="24"/>
      <c r="Q248" s="23"/>
      <c r="R248" s="23"/>
      <c r="S248" s="24"/>
      <c r="T248" s="24"/>
      <c r="U248" s="24"/>
      <c r="V248" s="24"/>
      <c r="W248" s="24"/>
      <c r="X248" s="23"/>
      <c r="Y248" s="23"/>
      <c r="Z248" s="23"/>
      <c r="AA248" s="24"/>
      <c r="AB248" s="24"/>
      <c r="AC248" s="24"/>
      <c r="AD248" s="24"/>
      <c r="AE248" s="23"/>
      <c r="AF248" s="23"/>
      <c r="AG248" s="24"/>
      <c r="AH248" s="24"/>
      <c r="AI248" s="24"/>
      <c r="AJ248" s="24"/>
      <c r="AK248" s="23"/>
      <c r="AL248" s="23"/>
      <c r="AM248" s="25"/>
      <c r="AN248" s="54"/>
      <c r="AO248" s="57">
        <f t="shared" si="24"/>
        <v>0</v>
      </c>
      <c r="AP248" s="53"/>
      <c r="AS248" s="33"/>
      <c r="AT248" s="65"/>
      <c r="AU248" s="59"/>
    </row>
    <row r="249" spans="2:47" ht="27.6" customHeight="1">
      <c r="B249" s="21"/>
      <c r="C249" s="64"/>
      <c r="D249" s="55"/>
      <c r="E249" s="52"/>
      <c r="F249" s="21"/>
      <c r="G249" s="26"/>
      <c r="H249" s="26"/>
      <c r="I249" s="22"/>
      <c r="J249" s="23"/>
      <c r="K249" s="23"/>
      <c r="L249" s="24"/>
      <c r="M249" s="24"/>
      <c r="N249" s="24"/>
      <c r="O249" s="24"/>
      <c r="P249" s="24"/>
      <c r="Q249" s="23"/>
      <c r="R249" s="23"/>
      <c r="S249" s="24"/>
      <c r="T249" s="24"/>
      <c r="U249" s="24"/>
      <c r="V249" s="24"/>
      <c r="W249" s="24"/>
      <c r="X249" s="23"/>
      <c r="Y249" s="23"/>
      <c r="Z249" s="23"/>
      <c r="AA249" s="24"/>
      <c r="AB249" s="24"/>
      <c r="AC249" s="24"/>
      <c r="AD249" s="24"/>
      <c r="AE249" s="23"/>
      <c r="AF249" s="23"/>
      <c r="AG249" s="24"/>
      <c r="AH249" s="24"/>
      <c r="AI249" s="24"/>
      <c r="AJ249" s="24"/>
      <c r="AK249" s="23"/>
      <c r="AL249" s="23"/>
      <c r="AM249" s="25"/>
      <c r="AN249" s="54"/>
      <c r="AO249" s="57">
        <f t="shared" si="24"/>
        <v>0</v>
      </c>
      <c r="AP249" s="53"/>
      <c r="AS249" s="33"/>
      <c r="AT249" s="65"/>
      <c r="AU249" s="59"/>
    </row>
    <row r="250" spans="2:47" ht="27.6" customHeight="1">
      <c r="B250" s="21"/>
      <c r="C250" s="64"/>
      <c r="D250" s="55"/>
      <c r="E250" s="52"/>
      <c r="F250" s="21"/>
      <c r="G250" s="26"/>
      <c r="H250" s="26"/>
      <c r="I250" s="22"/>
      <c r="J250" s="23"/>
      <c r="K250" s="23"/>
      <c r="L250" s="24"/>
      <c r="M250" s="24"/>
      <c r="N250" s="24"/>
      <c r="O250" s="24"/>
      <c r="P250" s="24"/>
      <c r="Q250" s="23"/>
      <c r="R250" s="23"/>
      <c r="S250" s="24"/>
      <c r="T250" s="24"/>
      <c r="U250" s="24"/>
      <c r="V250" s="24"/>
      <c r="W250" s="24"/>
      <c r="X250" s="23"/>
      <c r="Y250" s="23"/>
      <c r="Z250" s="23"/>
      <c r="AA250" s="24"/>
      <c r="AB250" s="24"/>
      <c r="AC250" s="24"/>
      <c r="AD250" s="24"/>
      <c r="AE250" s="23"/>
      <c r="AF250" s="23"/>
      <c r="AG250" s="24"/>
      <c r="AH250" s="24"/>
      <c r="AI250" s="24"/>
      <c r="AJ250" s="24"/>
      <c r="AK250" s="23"/>
      <c r="AL250" s="23"/>
      <c r="AM250" s="25"/>
      <c r="AN250" s="54"/>
      <c r="AO250" s="57">
        <f t="shared" si="24"/>
        <v>0</v>
      </c>
      <c r="AP250" s="53"/>
      <c r="AS250" s="33"/>
      <c r="AT250" s="65"/>
      <c r="AU250" s="59"/>
    </row>
    <row r="251" spans="2:47" ht="27.6" customHeight="1">
      <c r="B251" s="21"/>
      <c r="C251" s="63"/>
      <c r="D251" s="55"/>
      <c r="E251" s="52"/>
      <c r="F251" s="21"/>
      <c r="G251" s="26"/>
      <c r="H251" s="26"/>
      <c r="I251" s="22"/>
      <c r="J251" s="23"/>
      <c r="K251" s="23"/>
      <c r="L251" s="24"/>
      <c r="M251" s="24"/>
      <c r="N251" s="24"/>
      <c r="O251" s="24"/>
      <c r="P251" s="24"/>
      <c r="Q251" s="23"/>
      <c r="R251" s="23"/>
      <c r="S251" s="24"/>
      <c r="T251" s="24"/>
      <c r="U251" s="24"/>
      <c r="V251" s="24"/>
      <c r="W251" s="24"/>
      <c r="X251" s="23"/>
      <c r="Y251" s="23"/>
      <c r="Z251" s="23"/>
      <c r="AA251" s="24"/>
      <c r="AB251" s="24"/>
      <c r="AC251" s="24"/>
      <c r="AD251" s="24"/>
      <c r="AE251" s="23"/>
      <c r="AF251" s="23"/>
      <c r="AG251" s="24"/>
      <c r="AH251" s="24"/>
      <c r="AI251" s="24"/>
      <c r="AJ251" s="24"/>
      <c r="AK251" s="23"/>
      <c r="AL251" s="24"/>
      <c r="AM251" s="25"/>
      <c r="AN251" s="54"/>
      <c r="AO251" s="57">
        <f t="shared" si="24"/>
        <v>0</v>
      </c>
      <c r="AP251" s="53"/>
      <c r="AS251" s="33"/>
      <c r="AT251" s="65"/>
      <c r="AU251" s="59"/>
    </row>
    <row r="252" spans="2:47">
      <c r="B252" s="3" t="s">
        <v>0</v>
      </c>
    </row>
    <row r="253" spans="2:47" ht="15" customHeight="1">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row>
    <row r="254" spans="2:47">
      <c r="B254" s="27" t="s">
        <v>42</v>
      </c>
      <c r="C254" s="27"/>
      <c r="D254" s="27"/>
      <c r="E254" s="27"/>
      <c r="F254" s="28"/>
      <c r="G254" s="29"/>
      <c r="H254" s="29"/>
      <c r="I254" s="29"/>
      <c r="J254" s="29"/>
      <c r="AI254" s="29"/>
      <c r="AJ254" s="29"/>
      <c r="AK254" s="29"/>
      <c r="AL254" s="29"/>
      <c r="AM254" s="29"/>
      <c r="AN254" s="29"/>
      <c r="AO254" s="29"/>
      <c r="AP254" s="30"/>
    </row>
    <row r="255" spans="2:47" ht="27.9" customHeight="1">
      <c r="B255" s="183" t="s">
        <v>43</v>
      </c>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
    </row>
    <row r="256" spans="2:47" ht="27.9" customHeight="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1"/>
    </row>
    <row r="257" spans="2:42" ht="20.100000000000001" customHeight="1">
      <c r="B257" s="2" t="s">
        <v>34</v>
      </c>
      <c r="E257" s="184" t="str">
        <f>E5</f>
        <v>92-00661</v>
      </c>
      <c r="F257" s="184"/>
      <c r="G257" s="184"/>
      <c r="H257" s="184"/>
      <c r="I257" s="184"/>
      <c r="J257" s="184"/>
      <c r="K257" s="184"/>
      <c r="L257" s="184"/>
      <c r="M257" s="184"/>
      <c r="N257" s="184"/>
      <c r="W257" s="32"/>
      <c r="X257" s="32"/>
      <c r="Y257" s="32"/>
      <c r="Z257" s="32"/>
      <c r="AA257" s="32"/>
      <c r="AB257" s="32"/>
      <c r="AC257" s="32"/>
      <c r="AD257" s="32"/>
      <c r="AE257" s="212" t="s">
        <v>33</v>
      </c>
      <c r="AF257" s="212"/>
      <c r="AG257" s="212"/>
      <c r="AH257" s="213" t="str">
        <f>AH5</f>
        <v/>
      </c>
      <c r="AI257" s="213"/>
      <c r="AJ257" s="213"/>
      <c r="AK257" s="213"/>
      <c r="AL257" s="213"/>
      <c r="AM257" s="213"/>
      <c r="AN257" s="213"/>
      <c r="AO257" s="213"/>
      <c r="AP257" s="1"/>
    </row>
    <row r="258" spans="2:42" ht="20.100000000000001" customHeight="1">
      <c r="B258" s="188" t="str">
        <f>B6</f>
        <v>株式会社長崎西部建設</v>
      </c>
      <c r="C258" s="188"/>
      <c r="D258" s="188"/>
      <c r="E258" s="188"/>
      <c r="F258" s="188"/>
      <c r="G258" s="188"/>
      <c r="H258" s="188"/>
      <c r="I258" s="188"/>
      <c r="J258" s="188"/>
      <c r="K258" s="188"/>
      <c r="L258" s="188"/>
      <c r="M258" s="188"/>
      <c r="N258" s="188"/>
      <c r="O258" s="34" t="s">
        <v>31</v>
      </c>
      <c r="P258" s="35"/>
      <c r="Q258" s="8" t="str">
        <f>Q6</f>
        <v/>
      </c>
      <c r="R258" s="35"/>
      <c r="T258" s="35"/>
      <c r="U258" s="35"/>
      <c r="W258" s="36"/>
      <c r="X258" s="37"/>
      <c r="Y258" s="37"/>
      <c r="Z258" s="37"/>
      <c r="AA258" s="37"/>
      <c r="AD258" s="3" t="s">
        <v>13</v>
      </c>
      <c r="AE258" s="189" t="s">
        <v>30</v>
      </c>
      <c r="AF258" s="189"/>
      <c r="AG258" s="189"/>
      <c r="AH258" s="190" t="str">
        <f>AH6</f>
        <v/>
      </c>
      <c r="AI258" s="190"/>
      <c r="AJ258" s="38" t="s">
        <v>29</v>
      </c>
      <c r="AK258" s="190" t="str">
        <f>AK6</f>
        <v/>
      </c>
      <c r="AL258" s="190"/>
      <c r="AM258" s="38" t="s">
        <v>28</v>
      </c>
      <c r="AN258" s="56" t="str">
        <f>AN6</f>
        <v/>
      </c>
      <c r="AO258" s="39" t="s">
        <v>27</v>
      </c>
      <c r="AP258" s="38"/>
    </row>
    <row r="259" spans="2:42" ht="24.9" customHeight="1">
      <c r="B259" s="40"/>
      <c r="C259" s="41"/>
      <c r="D259" s="42"/>
      <c r="E259" s="42"/>
      <c r="F259" s="41"/>
      <c r="G259" s="41"/>
      <c r="H259" s="41"/>
      <c r="I259" s="41"/>
      <c r="J259" s="41"/>
      <c r="K259" s="41"/>
      <c r="L259" s="41"/>
      <c r="M259" s="41"/>
      <c r="N259" s="41"/>
      <c r="O259" s="43"/>
      <c r="P259" s="43"/>
      <c r="Q259" s="43"/>
      <c r="S259" s="37"/>
      <c r="T259" s="37"/>
      <c r="U259" s="37"/>
      <c r="V259" s="37"/>
      <c r="W259" s="37"/>
      <c r="X259" s="37"/>
      <c r="Y259" s="37"/>
      <c r="Z259" s="37"/>
      <c r="AA259" s="37"/>
      <c r="AB259" s="37"/>
      <c r="AC259" s="37"/>
      <c r="AD259" s="37"/>
      <c r="AE259" s="37"/>
      <c r="AJ259" s="17"/>
      <c r="AK259" s="18"/>
      <c r="AL259" s="18"/>
      <c r="AM259" s="18"/>
      <c r="AN259" s="18"/>
      <c r="AO259" s="18"/>
      <c r="AP259" s="1"/>
    </row>
    <row r="260" spans="2:42" ht="24.9" customHeight="1">
      <c r="B260" s="174" t="s">
        <v>25</v>
      </c>
      <c r="C260" s="174"/>
      <c r="D260" s="175" t="str">
        <f>D8</f>
        <v/>
      </c>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J260" s="17"/>
      <c r="AK260" s="18"/>
      <c r="AL260" s="18"/>
      <c r="AM260" s="18"/>
      <c r="AN260" s="18"/>
      <c r="AO260" s="18"/>
      <c r="AP260" s="1"/>
    </row>
    <row r="261" spans="2:42" ht="18.899999999999999" customHeight="1">
      <c r="B261" s="176" t="s">
        <v>24</v>
      </c>
      <c r="C261" s="176"/>
      <c r="D261" s="177" t="str">
        <f>D9</f>
        <v/>
      </c>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H261" s="1"/>
      <c r="AI261" s="1"/>
      <c r="AJ261" s="1"/>
      <c r="AK261" s="1"/>
      <c r="AL261" s="1"/>
      <c r="AM261" s="1"/>
      <c r="AN261" s="1"/>
      <c r="AO261" s="1"/>
      <c r="AP261" s="1"/>
    </row>
    <row r="262" spans="2:42" ht="18.899999999999999" customHeight="1">
      <c r="B262" s="176" t="s">
        <v>23</v>
      </c>
      <c r="C262" s="176"/>
      <c r="D262" s="178" t="str">
        <f>D10</f>
        <v/>
      </c>
      <c r="E262" s="178"/>
      <c r="F262" s="178"/>
      <c r="G262" s="178"/>
      <c r="H262" s="178"/>
      <c r="I262" s="178"/>
      <c r="J262" s="178"/>
      <c r="K262" s="178"/>
      <c r="L262" s="178"/>
      <c r="M262" s="178"/>
      <c r="N262" s="178"/>
      <c r="O262" s="13"/>
      <c r="P262" s="13"/>
      <c r="Q262" s="14"/>
      <c r="R262" s="14"/>
      <c r="S262" s="14"/>
      <c r="T262" s="14"/>
      <c r="U262" s="14"/>
      <c r="V262" s="14"/>
      <c r="W262" s="14"/>
      <c r="X262" s="14"/>
      <c r="Y262" s="14"/>
      <c r="Z262" s="14"/>
      <c r="AA262" s="14"/>
      <c r="AB262" s="14"/>
      <c r="AC262" s="14"/>
      <c r="AD262" s="14"/>
      <c r="AH262" s="1"/>
      <c r="AI262" s="1"/>
      <c r="AJ262" s="1"/>
      <c r="AK262" s="1"/>
      <c r="AL262" s="1"/>
      <c r="AM262" s="1"/>
      <c r="AN262" s="1"/>
      <c r="AO262" s="1"/>
      <c r="AP262" s="1"/>
    </row>
    <row r="263" spans="2:42" ht="24" customHeight="1">
      <c r="B263" s="185" t="s">
        <v>22</v>
      </c>
      <c r="C263" s="185"/>
      <c r="D263" s="177" t="str">
        <f>D11</f>
        <v/>
      </c>
      <c r="E263" s="177"/>
      <c r="F263" s="177"/>
      <c r="G263" s="177"/>
      <c r="H263" s="177"/>
      <c r="I263" s="177"/>
      <c r="J263" s="177"/>
      <c r="K263" s="177"/>
      <c r="L263" s="177"/>
      <c r="M263" s="177"/>
      <c r="N263" s="177"/>
      <c r="O263" s="10"/>
      <c r="P263" s="10"/>
      <c r="Q263" s="8" t="str">
        <f>Q11</f>
        <v/>
      </c>
      <c r="R263" s="8"/>
      <c r="S263" s="8"/>
      <c r="T263" s="8"/>
      <c r="U263" s="8"/>
      <c r="V263" s="8"/>
      <c r="W263" s="8"/>
      <c r="X263" s="8"/>
      <c r="Y263" s="8"/>
      <c r="Z263" s="8"/>
      <c r="AA263" s="8"/>
      <c r="AB263" s="8"/>
      <c r="AC263" s="8"/>
      <c r="AD263" s="8"/>
      <c r="AH263" s="1"/>
      <c r="AI263" s="1"/>
      <c r="AJ263" s="1"/>
      <c r="AK263" s="1"/>
      <c r="AL263" s="1"/>
      <c r="AM263" s="1"/>
      <c r="AN263" s="1"/>
      <c r="AO263" s="1"/>
      <c r="AP263" s="1"/>
    </row>
    <row r="264" spans="2:42" ht="12" customHeight="1">
      <c r="B264" s="179" t="s">
        <v>16</v>
      </c>
      <c r="C264" s="179"/>
      <c r="D264" s="186" t="str">
        <f>D12</f>
        <v/>
      </c>
      <c r="E264" s="186"/>
      <c r="F264" s="186"/>
      <c r="G264" s="186"/>
      <c r="H264" s="186"/>
      <c r="I264" s="186"/>
      <c r="J264" s="186"/>
      <c r="K264" s="186"/>
      <c r="L264" s="186"/>
      <c r="M264" s="186"/>
      <c r="N264" s="186"/>
      <c r="O264" s="10"/>
      <c r="P264" s="10"/>
      <c r="Q264" s="10"/>
      <c r="R264" s="10"/>
      <c r="S264" s="10"/>
      <c r="T264" s="10"/>
      <c r="U264" s="10"/>
      <c r="V264" s="10"/>
      <c r="W264" s="10"/>
      <c r="X264" s="10"/>
      <c r="Y264" s="10"/>
      <c r="Z264" s="10"/>
      <c r="AA264" s="10"/>
      <c r="AB264" s="10"/>
      <c r="AC264" s="10"/>
      <c r="AD264" s="10"/>
      <c r="AH264" s="1"/>
      <c r="AI264" s="1"/>
      <c r="AJ264" s="1"/>
      <c r="AK264" s="1"/>
      <c r="AL264" s="1"/>
      <c r="AM264" s="1"/>
      <c r="AN264" s="1"/>
      <c r="AO264" s="1"/>
      <c r="AP264" s="1"/>
    </row>
    <row r="265" spans="2:42" ht="12" customHeight="1">
      <c r="B265" s="181" t="s">
        <v>20</v>
      </c>
      <c r="C265" s="181"/>
      <c r="D265" s="187"/>
      <c r="E265" s="187"/>
      <c r="F265" s="187"/>
      <c r="G265" s="187"/>
      <c r="H265" s="187"/>
      <c r="I265" s="187"/>
      <c r="J265" s="187"/>
      <c r="K265" s="187"/>
      <c r="L265" s="187"/>
      <c r="M265" s="187"/>
      <c r="N265" s="187"/>
      <c r="O265" s="9"/>
      <c r="P265" s="9"/>
      <c r="Q265" s="9"/>
      <c r="R265" s="9"/>
      <c r="S265" s="9"/>
      <c r="T265" s="9"/>
      <c r="U265" s="9"/>
      <c r="V265" s="9"/>
      <c r="W265" s="9"/>
      <c r="X265" s="9"/>
      <c r="Y265" s="9"/>
      <c r="Z265" s="9"/>
      <c r="AA265" s="9"/>
      <c r="AB265" s="9"/>
      <c r="AC265" s="9"/>
      <c r="AD265" s="9"/>
      <c r="AH265" s="1"/>
      <c r="AI265" s="1"/>
      <c r="AJ265" s="1"/>
      <c r="AK265" s="1"/>
      <c r="AL265" s="1"/>
      <c r="AM265" s="1"/>
      <c r="AN265" s="1"/>
      <c r="AO265" s="1"/>
      <c r="AP265" s="1"/>
    </row>
    <row r="266" spans="2:42" ht="24.9" customHeight="1">
      <c r="B266" s="185" t="s">
        <v>19</v>
      </c>
      <c r="C266" s="185"/>
      <c r="D266" s="177" t="str">
        <f>D14</f>
        <v/>
      </c>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H266" s="1"/>
      <c r="AI266" s="1"/>
      <c r="AJ266" s="1"/>
      <c r="AK266" s="1"/>
      <c r="AL266" s="1"/>
      <c r="AM266" s="1"/>
      <c r="AN266" s="1"/>
      <c r="AO266" s="1"/>
      <c r="AP266" s="1"/>
    </row>
    <row r="267" spans="2:42" ht="20.100000000000001" customHeight="1">
      <c r="B267" s="176" t="s">
        <v>18</v>
      </c>
      <c r="C267" s="176"/>
      <c r="D267" s="177" t="str">
        <f>D15</f>
        <v/>
      </c>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H267" s="1"/>
      <c r="AI267" s="1"/>
      <c r="AJ267" s="1"/>
      <c r="AK267" s="1"/>
      <c r="AL267" s="1"/>
      <c r="AM267" s="1"/>
      <c r="AN267" s="1"/>
      <c r="AO267" s="1"/>
      <c r="AP267" s="1"/>
    </row>
    <row r="268" spans="2:42" ht="12" customHeight="1">
      <c r="B268" s="179" t="s">
        <v>16</v>
      </c>
      <c r="C268" s="179"/>
      <c r="D268" s="180" t="str">
        <f>D16</f>
        <v/>
      </c>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H268" s="1"/>
      <c r="AI268" s="1"/>
      <c r="AJ268" s="1"/>
      <c r="AK268" s="1"/>
      <c r="AL268" s="1"/>
      <c r="AM268" s="1"/>
      <c r="AN268" s="1"/>
      <c r="AO268" s="1"/>
      <c r="AP268" s="1"/>
    </row>
    <row r="269" spans="2:42" ht="12" customHeight="1">
      <c r="B269" s="181" t="s">
        <v>15</v>
      </c>
      <c r="C269" s="181"/>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H269" s="1"/>
      <c r="AI269" s="1"/>
      <c r="AJ269" s="1"/>
      <c r="AK269" s="1"/>
      <c r="AL269" s="1"/>
      <c r="AM269" s="1"/>
      <c r="AN269" s="1"/>
      <c r="AO269" s="1"/>
      <c r="AP269" s="1"/>
    </row>
    <row r="270" spans="2:42" ht="20.100000000000001" customHeight="1">
      <c r="B270" s="176" t="s">
        <v>14</v>
      </c>
      <c r="C270" s="176"/>
      <c r="D270" s="177" t="str">
        <f>D18</f>
        <v/>
      </c>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H270" s="1"/>
      <c r="AI270" s="1"/>
      <c r="AJ270" s="1"/>
      <c r="AK270" s="1"/>
      <c r="AL270" s="1"/>
      <c r="AM270" s="1"/>
      <c r="AN270" s="1"/>
      <c r="AO270" s="1"/>
      <c r="AP270" s="1"/>
    </row>
    <row r="271" spans="2:42" ht="18.75" customHeight="1">
      <c r="F271" s="44"/>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19"/>
      <c r="AJ271" s="19"/>
      <c r="AK271" s="19"/>
      <c r="AL271" s="19"/>
      <c r="AM271" s="19"/>
      <c r="AN271" s="19"/>
      <c r="AO271" s="19"/>
      <c r="AP271" s="1"/>
    </row>
    <row r="272" spans="2:42" ht="18.75" customHeight="1">
      <c r="B272" s="206" t="s">
        <v>12</v>
      </c>
      <c r="C272" s="206"/>
      <c r="D272" s="209" t="str">
        <f>D20</f>
        <v>92-00661</v>
      </c>
      <c r="E272" s="209"/>
      <c r="F272" s="209"/>
      <c r="G272" s="209"/>
      <c r="H272" s="209"/>
      <c r="I272" s="209"/>
      <c r="J272" s="209"/>
      <c r="K272" s="209"/>
      <c r="L272" s="209"/>
      <c r="M272" s="209"/>
      <c r="N272" s="209"/>
      <c r="O272" s="45"/>
      <c r="P272" s="207" t="s">
        <v>12</v>
      </c>
      <c r="Q272" s="207"/>
      <c r="R272" s="207"/>
      <c r="S272" s="207"/>
      <c r="T272" s="210" t="str">
        <f>T20</f>
        <v/>
      </c>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1"/>
    </row>
    <row r="273" spans="2:47" ht="18.75" customHeight="1">
      <c r="B273" s="208" t="s">
        <v>11</v>
      </c>
      <c r="C273" s="208"/>
      <c r="D273" s="175" t="str">
        <f>D21</f>
        <v>株式会社長崎西部建設</v>
      </c>
      <c r="E273" s="175"/>
      <c r="F273" s="175"/>
      <c r="G273" s="175"/>
      <c r="H273" s="175"/>
      <c r="I273" s="175"/>
      <c r="J273" s="175"/>
      <c r="K273" s="175"/>
      <c r="L273" s="175"/>
      <c r="M273" s="175"/>
      <c r="N273" s="175"/>
      <c r="O273" s="46"/>
      <c r="P273" s="208" t="s">
        <v>10</v>
      </c>
      <c r="Q273" s="208"/>
      <c r="R273" s="208"/>
      <c r="S273" s="208"/>
      <c r="T273" s="175" t="str">
        <f>T21</f>
        <v/>
      </c>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
    </row>
    <row r="274" spans="2:47" ht="20.100000000000001" customHeight="1">
      <c r="B274" s="7" t="s">
        <v>9</v>
      </c>
      <c r="N274" s="36"/>
      <c r="O274" s="36"/>
      <c r="P274" s="36"/>
      <c r="Q274" s="36"/>
      <c r="R274" s="36"/>
      <c r="S274" s="36"/>
      <c r="T274" s="47"/>
      <c r="U274" s="47"/>
      <c r="V274" s="47"/>
      <c r="W274" s="47"/>
      <c r="X274" s="47"/>
      <c r="Y274" s="47"/>
      <c r="Z274" s="47"/>
      <c r="AA274" s="48"/>
      <c r="AB274" s="48"/>
      <c r="AC274" s="49"/>
      <c r="AD274" s="49"/>
      <c r="AE274" s="49"/>
      <c r="AF274" s="49"/>
      <c r="AG274" s="49"/>
      <c r="AH274" s="49"/>
      <c r="AI274" s="49"/>
      <c r="AO274" s="48"/>
      <c r="AP274" s="1"/>
    </row>
    <row r="275" spans="2:47" s="6" customFormat="1" ht="19.5" customHeight="1">
      <c r="C275" s="11" t="s">
        <v>8</v>
      </c>
      <c r="D275" s="12"/>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row>
    <row r="276" spans="2:47" s="5" customFormat="1" ht="15" customHeight="1">
      <c r="B276" s="191" t="s">
        <v>7</v>
      </c>
      <c r="C276" s="194" t="s">
        <v>36</v>
      </c>
      <c r="D276" s="194" t="s">
        <v>6</v>
      </c>
      <c r="E276" s="194" t="s">
        <v>35</v>
      </c>
      <c r="F276" s="191" t="s">
        <v>5</v>
      </c>
      <c r="G276" s="191" t="s">
        <v>39</v>
      </c>
      <c r="H276" s="191" t="s">
        <v>40</v>
      </c>
      <c r="I276" s="50"/>
      <c r="J276" s="15"/>
      <c r="K276" s="15"/>
      <c r="L276" s="15"/>
      <c r="M276" s="15"/>
      <c r="N276" s="15"/>
      <c r="O276" s="15"/>
      <c r="P276" s="15"/>
      <c r="Q276" s="15"/>
      <c r="R276" s="15"/>
      <c r="S276" s="16" t="s">
        <v>4</v>
      </c>
      <c r="T276" s="196">
        <f>T24</f>
        <v>44927</v>
      </c>
      <c r="U276" s="196"/>
      <c r="V276" s="196"/>
      <c r="W276" s="196"/>
      <c r="X276" s="196"/>
      <c r="Y276" s="196"/>
      <c r="Z276" s="196"/>
      <c r="AA276" s="15" t="s">
        <v>3</v>
      </c>
      <c r="AB276" s="196">
        <f>AB24</f>
        <v>44957</v>
      </c>
      <c r="AC276" s="196"/>
      <c r="AD276" s="196"/>
      <c r="AE276" s="196"/>
      <c r="AF276" s="196"/>
      <c r="AG276" s="196"/>
      <c r="AH276" s="196"/>
      <c r="AI276" s="15"/>
      <c r="AJ276" s="15"/>
      <c r="AK276" s="15"/>
      <c r="AL276" s="15"/>
      <c r="AM276" s="15"/>
      <c r="AN276" s="15"/>
      <c r="AO276" s="51"/>
      <c r="AP276" s="192" t="s">
        <v>2</v>
      </c>
      <c r="AU276" s="211" t="s">
        <v>44</v>
      </c>
    </row>
    <row r="277" spans="2:47" s="4" customFormat="1" ht="15" customHeight="1">
      <c r="B277" s="191"/>
      <c r="C277" s="195"/>
      <c r="D277" s="195"/>
      <c r="E277" s="195"/>
      <c r="F277" s="191"/>
      <c r="G277" s="191"/>
      <c r="H277" s="197"/>
      <c r="I277" s="58">
        <f t="shared" ref="I277:S277" si="25">I25</f>
        <v>1</v>
      </c>
      <c r="J277" s="58">
        <f t="shared" si="25"/>
        <v>2</v>
      </c>
      <c r="K277" s="58">
        <f t="shared" si="25"/>
        <v>3</v>
      </c>
      <c r="L277" s="58">
        <f t="shared" si="25"/>
        <v>4</v>
      </c>
      <c r="M277" s="58">
        <f t="shared" si="25"/>
        <v>5</v>
      </c>
      <c r="N277" s="58">
        <f t="shared" si="25"/>
        <v>6</v>
      </c>
      <c r="O277" s="58">
        <f t="shared" si="25"/>
        <v>7</v>
      </c>
      <c r="P277" s="58">
        <f t="shared" si="25"/>
        <v>8</v>
      </c>
      <c r="Q277" s="58">
        <f t="shared" si="25"/>
        <v>9</v>
      </c>
      <c r="R277" s="58">
        <f t="shared" si="25"/>
        <v>10</v>
      </c>
      <c r="S277" s="58">
        <f t="shared" si="25"/>
        <v>11</v>
      </c>
      <c r="T277" s="58">
        <f>T25</f>
        <v>12</v>
      </c>
      <c r="U277" s="58">
        <f t="shared" ref="U277:AA277" si="26">U25</f>
        <v>13</v>
      </c>
      <c r="V277" s="58">
        <f t="shared" si="26"/>
        <v>14</v>
      </c>
      <c r="W277" s="58">
        <f t="shared" si="26"/>
        <v>15</v>
      </c>
      <c r="X277" s="58">
        <f t="shared" si="26"/>
        <v>16</v>
      </c>
      <c r="Y277" s="58">
        <f t="shared" si="26"/>
        <v>17</v>
      </c>
      <c r="Z277" s="58">
        <f t="shared" si="26"/>
        <v>18</v>
      </c>
      <c r="AA277" s="58">
        <f t="shared" si="26"/>
        <v>19</v>
      </c>
      <c r="AB277" s="58">
        <f>AB25</f>
        <v>20</v>
      </c>
      <c r="AC277" s="58">
        <f t="shared" ref="AC277:AM277" si="27">AC25</f>
        <v>21</v>
      </c>
      <c r="AD277" s="58">
        <f t="shared" si="27"/>
        <v>22</v>
      </c>
      <c r="AE277" s="58">
        <f t="shared" si="27"/>
        <v>23</v>
      </c>
      <c r="AF277" s="58">
        <f t="shared" si="27"/>
        <v>24</v>
      </c>
      <c r="AG277" s="58">
        <f t="shared" si="27"/>
        <v>25</v>
      </c>
      <c r="AH277" s="58">
        <f t="shared" si="27"/>
        <v>26</v>
      </c>
      <c r="AI277" s="58">
        <f t="shared" si="27"/>
        <v>27</v>
      </c>
      <c r="AJ277" s="58">
        <f t="shared" si="27"/>
        <v>28</v>
      </c>
      <c r="AK277" s="58">
        <f t="shared" si="27"/>
        <v>29</v>
      </c>
      <c r="AL277" s="58">
        <f t="shared" si="27"/>
        <v>30</v>
      </c>
      <c r="AM277" s="58">
        <f t="shared" si="27"/>
        <v>31</v>
      </c>
      <c r="AN277" s="60" t="s">
        <v>38</v>
      </c>
      <c r="AO277" s="61" t="s">
        <v>1</v>
      </c>
      <c r="AP277" s="193"/>
      <c r="AU277" s="211"/>
    </row>
    <row r="278" spans="2:47" ht="27.6" customHeight="1">
      <c r="B278" s="21"/>
      <c r="C278" s="63"/>
      <c r="D278" s="55"/>
      <c r="E278" s="52"/>
      <c r="F278" s="21"/>
      <c r="G278" s="26"/>
      <c r="H278" s="26"/>
      <c r="I278" s="22"/>
      <c r="J278" s="23"/>
      <c r="K278" s="23"/>
      <c r="L278" s="24"/>
      <c r="M278" s="24"/>
      <c r="N278" s="24"/>
      <c r="O278" s="24"/>
      <c r="P278" s="24"/>
      <c r="Q278" s="23"/>
      <c r="R278" s="23"/>
      <c r="S278" s="24"/>
      <c r="T278" s="24"/>
      <c r="U278" s="24"/>
      <c r="V278" s="24"/>
      <c r="W278" s="24"/>
      <c r="X278" s="23"/>
      <c r="Y278" s="23"/>
      <c r="Z278" s="23"/>
      <c r="AA278" s="24"/>
      <c r="AB278" s="24"/>
      <c r="AC278" s="24"/>
      <c r="AD278" s="24"/>
      <c r="AE278" s="23"/>
      <c r="AF278" s="23"/>
      <c r="AG278" s="24"/>
      <c r="AH278" s="24"/>
      <c r="AI278" s="24"/>
      <c r="AJ278" s="24"/>
      <c r="AK278" s="23"/>
      <c r="AL278" s="24"/>
      <c r="AM278" s="25"/>
      <c r="AN278" s="54"/>
      <c r="AO278" s="57">
        <f t="shared" ref="AO278:AO287" si="28">SUM(I278:AN278)</f>
        <v>0</v>
      </c>
      <c r="AP278" s="53"/>
      <c r="AS278" s="33"/>
      <c r="AT278" s="65"/>
      <c r="AU278" s="59"/>
    </row>
    <row r="279" spans="2:47" ht="27.6" customHeight="1">
      <c r="B279" s="21"/>
      <c r="C279" s="63"/>
      <c r="D279" s="55"/>
      <c r="E279" s="52"/>
      <c r="F279" s="21"/>
      <c r="G279" s="26"/>
      <c r="H279" s="26"/>
      <c r="I279" s="22"/>
      <c r="J279" s="23"/>
      <c r="K279" s="23"/>
      <c r="L279" s="24"/>
      <c r="M279" s="24"/>
      <c r="N279" s="24"/>
      <c r="O279" s="24"/>
      <c r="P279" s="24"/>
      <c r="Q279" s="23"/>
      <c r="R279" s="23"/>
      <c r="S279" s="24"/>
      <c r="T279" s="24"/>
      <c r="U279" s="24"/>
      <c r="V279" s="24"/>
      <c r="W279" s="24"/>
      <c r="X279" s="23"/>
      <c r="Y279" s="23"/>
      <c r="Z279" s="23"/>
      <c r="AA279" s="24"/>
      <c r="AB279" s="24"/>
      <c r="AC279" s="24"/>
      <c r="AD279" s="24"/>
      <c r="AE279" s="23"/>
      <c r="AF279" s="23"/>
      <c r="AG279" s="24"/>
      <c r="AH279" s="24"/>
      <c r="AI279" s="24"/>
      <c r="AJ279" s="24"/>
      <c r="AK279" s="23"/>
      <c r="AL279" s="23"/>
      <c r="AM279" s="25"/>
      <c r="AN279" s="54"/>
      <c r="AO279" s="57">
        <f t="shared" si="28"/>
        <v>0</v>
      </c>
      <c r="AP279" s="53"/>
      <c r="AS279" s="33"/>
      <c r="AT279" s="65"/>
      <c r="AU279" s="59"/>
    </row>
    <row r="280" spans="2:47" ht="27.6" customHeight="1">
      <c r="B280" s="21"/>
      <c r="C280" s="64"/>
      <c r="D280" s="55"/>
      <c r="E280" s="52"/>
      <c r="F280" s="21"/>
      <c r="G280" s="26"/>
      <c r="H280" s="26"/>
      <c r="I280" s="22"/>
      <c r="J280" s="23"/>
      <c r="K280" s="23"/>
      <c r="L280" s="24"/>
      <c r="M280" s="24"/>
      <c r="N280" s="24"/>
      <c r="O280" s="24"/>
      <c r="P280" s="24"/>
      <c r="Q280" s="23"/>
      <c r="R280" s="23"/>
      <c r="S280" s="24"/>
      <c r="T280" s="24"/>
      <c r="U280" s="24"/>
      <c r="V280" s="24"/>
      <c r="W280" s="24"/>
      <c r="X280" s="23"/>
      <c r="Y280" s="23"/>
      <c r="Z280" s="23"/>
      <c r="AA280" s="24"/>
      <c r="AB280" s="24"/>
      <c r="AC280" s="24"/>
      <c r="AD280" s="24"/>
      <c r="AE280" s="23"/>
      <c r="AF280" s="23"/>
      <c r="AG280" s="24"/>
      <c r="AH280" s="24"/>
      <c r="AI280" s="24"/>
      <c r="AJ280" s="24"/>
      <c r="AK280" s="23"/>
      <c r="AL280" s="23"/>
      <c r="AM280" s="25"/>
      <c r="AN280" s="54"/>
      <c r="AO280" s="57">
        <f t="shared" si="28"/>
        <v>0</v>
      </c>
      <c r="AP280" s="53"/>
      <c r="AS280" s="33"/>
      <c r="AT280" s="65"/>
      <c r="AU280" s="59"/>
    </row>
    <row r="281" spans="2:47" ht="27.6" customHeight="1">
      <c r="B281" s="21"/>
      <c r="C281" s="64"/>
      <c r="D281" s="55"/>
      <c r="E281" s="52"/>
      <c r="F281" s="21"/>
      <c r="G281" s="26"/>
      <c r="H281" s="26"/>
      <c r="I281" s="22"/>
      <c r="J281" s="23"/>
      <c r="K281" s="23"/>
      <c r="L281" s="24"/>
      <c r="M281" s="24"/>
      <c r="N281" s="24"/>
      <c r="O281" s="24"/>
      <c r="P281" s="24"/>
      <c r="Q281" s="23"/>
      <c r="R281" s="23"/>
      <c r="S281" s="24"/>
      <c r="T281" s="24"/>
      <c r="U281" s="24"/>
      <c r="V281" s="24"/>
      <c r="W281" s="24"/>
      <c r="X281" s="23"/>
      <c r="Y281" s="23"/>
      <c r="Z281" s="23"/>
      <c r="AA281" s="24"/>
      <c r="AB281" s="24"/>
      <c r="AC281" s="24"/>
      <c r="AD281" s="24"/>
      <c r="AE281" s="23"/>
      <c r="AF281" s="23"/>
      <c r="AG281" s="24"/>
      <c r="AH281" s="24"/>
      <c r="AI281" s="24"/>
      <c r="AJ281" s="24"/>
      <c r="AK281" s="23"/>
      <c r="AL281" s="23"/>
      <c r="AM281" s="25"/>
      <c r="AN281" s="54"/>
      <c r="AO281" s="57">
        <f t="shared" si="28"/>
        <v>0</v>
      </c>
      <c r="AP281" s="53"/>
      <c r="AS281" s="33"/>
      <c r="AT281" s="65"/>
      <c r="AU281" s="59"/>
    </row>
    <row r="282" spans="2:47" ht="27.6" customHeight="1">
      <c r="B282" s="21"/>
      <c r="C282" s="64"/>
      <c r="D282" s="55"/>
      <c r="E282" s="52"/>
      <c r="F282" s="21"/>
      <c r="G282" s="26"/>
      <c r="H282" s="26"/>
      <c r="I282" s="22"/>
      <c r="J282" s="23"/>
      <c r="K282" s="23"/>
      <c r="L282" s="24"/>
      <c r="M282" s="24"/>
      <c r="N282" s="24"/>
      <c r="O282" s="24"/>
      <c r="P282" s="24"/>
      <c r="Q282" s="23"/>
      <c r="R282" s="23"/>
      <c r="S282" s="24"/>
      <c r="T282" s="24"/>
      <c r="U282" s="24"/>
      <c r="V282" s="24"/>
      <c r="W282" s="24"/>
      <c r="X282" s="23"/>
      <c r="Y282" s="23"/>
      <c r="Z282" s="23"/>
      <c r="AA282" s="24"/>
      <c r="AB282" s="24"/>
      <c r="AC282" s="24"/>
      <c r="AD282" s="24"/>
      <c r="AE282" s="23"/>
      <c r="AF282" s="23"/>
      <c r="AG282" s="24"/>
      <c r="AH282" s="24"/>
      <c r="AI282" s="24"/>
      <c r="AJ282" s="24"/>
      <c r="AK282" s="23"/>
      <c r="AL282" s="23"/>
      <c r="AM282" s="25"/>
      <c r="AN282" s="54"/>
      <c r="AO282" s="57">
        <f t="shared" si="28"/>
        <v>0</v>
      </c>
      <c r="AP282" s="53"/>
      <c r="AS282" s="33"/>
      <c r="AT282" s="65"/>
      <c r="AU282" s="59"/>
    </row>
    <row r="283" spans="2:47" ht="27.6" customHeight="1">
      <c r="B283" s="21"/>
      <c r="C283" s="64"/>
      <c r="D283" s="55"/>
      <c r="E283" s="52"/>
      <c r="F283" s="21"/>
      <c r="G283" s="26"/>
      <c r="H283" s="26"/>
      <c r="I283" s="22"/>
      <c r="J283" s="23"/>
      <c r="K283" s="23"/>
      <c r="L283" s="24"/>
      <c r="M283" s="24"/>
      <c r="N283" s="24"/>
      <c r="O283" s="24"/>
      <c r="P283" s="24"/>
      <c r="Q283" s="23"/>
      <c r="R283" s="23"/>
      <c r="S283" s="24"/>
      <c r="T283" s="24"/>
      <c r="U283" s="24"/>
      <c r="V283" s="24"/>
      <c r="W283" s="24"/>
      <c r="X283" s="23"/>
      <c r="Y283" s="23"/>
      <c r="Z283" s="23"/>
      <c r="AA283" s="24"/>
      <c r="AB283" s="24"/>
      <c r="AC283" s="24"/>
      <c r="AD283" s="24"/>
      <c r="AE283" s="23"/>
      <c r="AF283" s="23"/>
      <c r="AG283" s="24"/>
      <c r="AH283" s="24"/>
      <c r="AI283" s="24"/>
      <c r="AJ283" s="24"/>
      <c r="AK283" s="23"/>
      <c r="AL283" s="24"/>
      <c r="AM283" s="25"/>
      <c r="AN283" s="54"/>
      <c r="AO283" s="57">
        <f t="shared" si="28"/>
        <v>0</v>
      </c>
      <c r="AP283" s="53"/>
      <c r="AS283" s="33"/>
      <c r="AT283" s="65"/>
      <c r="AU283" s="59"/>
    </row>
    <row r="284" spans="2:47" ht="27.6" customHeight="1">
      <c r="B284" s="21"/>
      <c r="C284" s="64"/>
      <c r="D284" s="55"/>
      <c r="E284" s="52"/>
      <c r="F284" s="21"/>
      <c r="G284" s="26"/>
      <c r="H284" s="26"/>
      <c r="I284" s="22"/>
      <c r="J284" s="23"/>
      <c r="K284" s="23"/>
      <c r="L284" s="24"/>
      <c r="M284" s="24"/>
      <c r="N284" s="24"/>
      <c r="O284" s="24"/>
      <c r="P284" s="24"/>
      <c r="Q284" s="23"/>
      <c r="R284" s="23"/>
      <c r="S284" s="24"/>
      <c r="T284" s="24"/>
      <c r="U284" s="24"/>
      <c r="V284" s="24"/>
      <c r="W284" s="24"/>
      <c r="X284" s="23"/>
      <c r="Y284" s="23"/>
      <c r="Z284" s="23"/>
      <c r="AA284" s="24"/>
      <c r="AB284" s="24"/>
      <c r="AC284" s="24"/>
      <c r="AD284" s="24"/>
      <c r="AE284" s="23"/>
      <c r="AF284" s="23"/>
      <c r="AG284" s="24"/>
      <c r="AH284" s="24"/>
      <c r="AI284" s="24"/>
      <c r="AJ284" s="24"/>
      <c r="AK284" s="23"/>
      <c r="AL284" s="23"/>
      <c r="AM284" s="25"/>
      <c r="AN284" s="54"/>
      <c r="AO284" s="57">
        <f t="shared" si="28"/>
        <v>0</v>
      </c>
      <c r="AP284" s="53"/>
      <c r="AS284" s="33"/>
      <c r="AT284" s="65"/>
      <c r="AU284" s="59"/>
    </row>
    <row r="285" spans="2:47" ht="27.6" customHeight="1">
      <c r="B285" s="21"/>
      <c r="C285" s="64"/>
      <c r="D285" s="55"/>
      <c r="E285" s="52"/>
      <c r="F285" s="21"/>
      <c r="G285" s="26"/>
      <c r="H285" s="26"/>
      <c r="I285" s="22"/>
      <c r="J285" s="23"/>
      <c r="K285" s="23"/>
      <c r="L285" s="24"/>
      <c r="M285" s="24"/>
      <c r="N285" s="24"/>
      <c r="O285" s="24"/>
      <c r="P285" s="24"/>
      <c r="Q285" s="23"/>
      <c r="R285" s="23"/>
      <c r="S285" s="24"/>
      <c r="T285" s="24"/>
      <c r="U285" s="24"/>
      <c r="V285" s="24"/>
      <c r="W285" s="24"/>
      <c r="X285" s="23"/>
      <c r="Y285" s="23"/>
      <c r="Z285" s="23"/>
      <c r="AA285" s="24"/>
      <c r="AB285" s="24"/>
      <c r="AC285" s="24"/>
      <c r="AD285" s="24"/>
      <c r="AE285" s="23"/>
      <c r="AF285" s="23"/>
      <c r="AG285" s="24"/>
      <c r="AH285" s="24"/>
      <c r="AI285" s="24"/>
      <c r="AJ285" s="24"/>
      <c r="AK285" s="23"/>
      <c r="AL285" s="23"/>
      <c r="AM285" s="25"/>
      <c r="AN285" s="54"/>
      <c r="AO285" s="57">
        <f t="shared" si="28"/>
        <v>0</v>
      </c>
      <c r="AP285" s="53"/>
      <c r="AS285" s="33"/>
      <c r="AT285" s="65"/>
      <c r="AU285" s="59"/>
    </row>
    <row r="286" spans="2:47" ht="27.6" customHeight="1">
      <c r="B286" s="21"/>
      <c r="C286" s="64"/>
      <c r="D286" s="55"/>
      <c r="E286" s="52"/>
      <c r="F286" s="21"/>
      <c r="G286" s="26"/>
      <c r="H286" s="26"/>
      <c r="I286" s="22"/>
      <c r="J286" s="23"/>
      <c r="K286" s="23"/>
      <c r="L286" s="24"/>
      <c r="M286" s="24"/>
      <c r="N286" s="24"/>
      <c r="O286" s="24"/>
      <c r="P286" s="24"/>
      <c r="Q286" s="23"/>
      <c r="R286" s="23"/>
      <c r="S286" s="24"/>
      <c r="T286" s="24"/>
      <c r="U286" s="24"/>
      <c r="V286" s="24"/>
      <c r="W286" s="24"/>
      <c r="X286" s="23"/>
      <c r="Y286" s="23"/>
      <c r="Z286" s="23"/>
      <c r="AA286" s="24"/>
      <c r="AB286" s="24"/>
      <c r="AC286" s="24"/>
      <c r="AD286" s="24"/>
      <c r="AE286" s="23"/>
      <c r="AF286" s="23"/>
      <c r="AG286" s="24"/>
      <c r="AH286" s="24"/>
      <c r="AI286" s="24"/>
      <c r="AJ286" s="24"/>
      <c r="AK286" s="23"/>
      <c r="AL286" s="23"/>
      <c r="AM286" s="25"/>
      <c r="AN286" s="54"/>
      <c r="AO286" s="57">
        <f t="shared" si="28"/>
        <v>0</v>
      </c>
      <c r="AP286" s="53"/>
      <c r="AS286" s="33"/>
      <c r="AT286" s="65"/>
      <c r="AU286" s="59"/>
    </row>
    <row r="287" spans="2:47" ht="27.6" customHeight="1">
      <c r="B287" s="21"/>
      <c r="C287" s="63"/>
      <c r="D287" s="55"/>
      <c r="E287" s="52"/>
      <c r="F287" s="21"/>
      <c r="G287" s="26"/>
      <c r="H287" s="26"/>
      <c r="I287" s="22"/>
      <c r="J287" s="23"/>
      <c r="K287" s="23"/>
      <c r="L287" s="24"/>
      <c r="M287" s="24"/>
      <c r="N287" s="24"/>
      <c r="O287" s="24"/>
      <c r="P287" s="24"/>
      <c r="Q287" s="23"/>
      <c r="R287" s="23"/>
      <c r="S287" s="24"/>
      <c r="T287" s="24"/>
      <c r="U287" s="24"/>
      <c r="V287" s="24"/>
      <c r="W287" s="24"/>
      <c r="X287" s="23"/>
      <c r="Y287" s="23"/>
      <c r="Z287" s="23"/>
      <c r="AA287" s="24"/>
      <c r="AB287" s="24"/>
      <c r="AC287" s="24"/>
      <c r="AD287" s="24"/>
      <c r="AE287" s="23"/>
      <c r="AF287" s="23"/>
      <c r="AG287" s="24"/>
      <c r="AH287" s="24"/>
      <c r="AI287" s="24"/>
      <c r="AJ287" s="24"/>
      <c r="AK287" s="23"/>
      <c r="AL287" s="24"/>
      <c r="AM287" s="25"/>
      <c r="AN287" s="54"/>
      <c r="AO287" s="57">
        <f t="shared" si="28"/>
        <v>0</v>
      </c>
      <c r="AP287" s="53"/>
      <c r="AS287" s="33"/>
      <c r="AT287" s="65"/>
      <c r="AU287" s="59"/>
    </row>
    <row r="288" spans="2:47">
      <c r="B288" s="3" t="s">
        <v>0</v>
      </c>
    </row>
    <row r="289" spans="2:42" ht="15" customHeight="1">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row>
    <row r="290" spans="2:42">
      <c r="B290" s="27" t="s">
        <v>42</v>
      </c>
      <c r="C290" s="27"/>
      <c r="D290" s="27"/>
      <c r="E290" s="27"/>
      <c r="F290" s="28"/>
      <c r="G290" s="29"/>
      <c r="H290" s="29"/>
      <c r="I290" s="29"/>
      <c r="J290" s="29"/>
      <c r="AI290" s="29"/>
      <c r="AJ290" s="29"/>
      <c r="AK290" s="29"/>
      <c r="AL290" s="29"/>
      <c r="AM290" s="29"/>
      <c r="AN290" s="29"/>
      <c r="AO290" s="29"/>
      <c r="AP290" s="30"/>
    </row>
    <row r="291" spans="2:42" ht="27.9" customHeight="1">
      <c r="B291" s="183" t="s">
        <v>43</v>
      </c>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
    </row>
    <row r="292" spans="2:42" ht="27.9" customHeight="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1"/>
    </row>
    <row r="293" spans="2:42" ht="20.100000000000001" customHeight="1">
      <c r="B293" s="2" t="s">
        <v>34</v>
      </c>
      <c r="E293" s="184" t="str">
        <f>E5</f>
        <v>92-00661</v>
      </c>
      <c r="F293" s="184"/>
      <c r="G293" s="184"/>
      <c r="H293" s="184"/>
      <c r="I293" s="184"/>
      <c r="J293" s="184"/>
      <c r="K293" s="184"/>
      <c r="L293" s="184"/>
      <c r="M293" s="184"/>
      <c r="N293" s="184"/>
      <c r="W293" s="32"/>
      <c r="X293" s="32"/>
      <c r="Y293" s="32"/>
      <c r="Z293" s="32"/>
      <c r="AA293" s="32"/>
      <c r="AB293" s="32"/>
      <c r="AC293" s="32"/>
      <c r="AD293" s="32"/>
      <c r="AE293" s="212" t="s">
        <v>33</v>
      </c>
      <c r="AF293" s="212"/>
      <c r="AG293" s="212"/>
      <c r="AH293" s="213" t="str">
        <f>AH5</f>
        <v/>
      </c>
      <c r="AI293" s="213"/>
      <c r="AJ293" s="213"/>
      <c r="AK293" s="213"/>
      <c r="AL293" s="213"/>
      <c r="AM293" s="213"/>
      <c r="AN293" s="213"/>
      <c r="AO293" s="213"/>
      <c r="AP293" s="1"/>
    </row>
    <row r="294" spans="2:42" ht="20.100000000000001" customHeight="1">
      <c r="B294" s="188" t="str">
        <f>B6</f>
        <v>株式会社長崎西部建設</v>
      </c>
      <c r="C294" s="188"/>
      <c r="D294" s="188"/>
      <c r="E294" s="188"/>
      <c r="F294" s="188"/>
      <c r="G294" s="188"/>
      <c r="H294" s="188"/>
      <c r="I294" s="188"/>
      <c r="J294" s="188"/>
      <c r="K294" s="188"/>
      <c r="L294" s="188"/>
      <c r="M294" s="188"/>
      <c r="N294" s="188"/>
      <c r="O294" s="34" t="s">
        <v>31</v>
      </c>
      <c r="P294" s="35"/>
      <c r="Q294" s="8" t="str">
        <f>Q6</f>
        <v/>
      </c>
      <c r="R294" s="35"/>
      <c r="T294" s="35"/>
      <c r="U294" s="35"/>
      <c r="W294" s="36"/>
      <c r="X294" s="37"/>
      <c r="Y294" s="37"/>
      <c r="Z294" s="37"/>
      <c r="AA294" s="37"/>
      <c r="AD294" s="3" t="s">
        <v>13</v>
      </c>
      <c r="AE294" s="189" t="s">
        <v>30</v>
      </c>
      <c r="AF294" s="189"/>
      <c r="AG294" s="189"/>
      <c r="AH294" s="190" t="str">
        <f>AH6</f>
        <v/>
      </c>
      <c r="AI294" s="190"/>
      <c r="AJ294" s="38" t="s">
        <v>29</v>
      </c>
      <c r="AK294" s="190" t="str">
        <f>AK6</f>
        <v/>
      </c>
      <c r="AL294" s="190"/>
      <c r="AM294" s="38" t="s">
        <v>28</v>
      </c>
      <c r="AN294" s="56" t="str">
        <f>AN6</f>
        <v/>
      </c>
      <c r="AO294" s="39" t="s">
        <v>27</v>
      </c>
      <c r="AP294" s="38"/>
    </row>
    <row r="295" spans="2:42" ht="24.9" customHeight="1">
      <c r="B295" s="40"/>
      <c r="C295" s="41"/>
      <c r="D295" s="42"/>
      <c r="E295" s="42"/>
      <c r="F295" s="41"/>
      <c r="G295" s="41"/>
      <c r="H295" s="41"/>
      <c r="I295" s="41"/>
      <c r="J295" s="41"/>
      <c r="K295" s="41"/>
      <c r="L295" s="41"/>
      <c r="M295" s="41"/>
      <c r="N295" s="41"/>
      <c r="O295" s="43"/>
      <c r="P295" s="43"/>
      <c r="Q295" s="43"/>
      <c r="S295" s="37"/>
      <c r="T295" s="37"/>
      <c r="U295" s="37"/>
      <c r="V295" s="37"/>
      <c r="W295" s="37"/>
      <c r="X295" s="37"/>
      <c r="Y295" s="37"/>
      <c r="Z295" s="37"/>
      <c r="AA295" s="37"/>
      <c r="AB295" s="37"/>
      <c r="AC295" s="37"/>
      <c r="AD295" s="37"/>
      <c r="AE295" s="37"/>
      <c r="AJ295" s="17"/>
      <c r="AK295" s="18"/>
      <c r="AL295" s="18"/>
      <c r="AM295" s="18"/>
      <c r="AN295" s="18"/>
      <c r="AO295" s="18"/>
      <c r="AP295" s="1"/>
    </row>
    <row r="296" spans="2:42" ht="24.9" customHeight="1">
      <c r="B296" s="174" t="s">
        <v>25</v>
      </c>
      <c r="C296" s="174"/>
      <c r="D296" s="175" t="str">
        <f>D8</f>
        <v/>
      </c>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c r="AB296" s="175"/>
      <c r="AC296" s="175"/>
      <c r="AD296" s="175"/>
      <c r="AJ296" s="17"/>
      <c r="AK296" s="18"/>
      <c r="AL296" s="18"/>
      <c r="AM296" s="18"/>
      <c r="AN296" s="18"/>
      <c r="AO296" s="18"/>
      <c r="AP296" s="1"/>
    </row>
    <row r="297" spans="2:42" ht="18.899999999999999" customHeight="1">
      <c r="B297" s="176" t="s">
        <v>24</v>
      </c>
      <c r="C297" s="176"/>
      <c r="D297" s="177" t="str">
        <f>D9</f>
        <v/>
      </c>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H297" s="1"/>
      <c r="AI297" s="1"/>
      <c r="AJ297" s="1"/>
      <c r="AK297" s="1"/>
      <c r="AL297" s="1"/>
      <c r="AM297" s="1"/>
      <c r="AN297" s="1"/>
      <c r="AO297" s="1"/>
      <c r="AP297" s="1"/>
    </row>
    <row r="298" spans="2:42" ht="18.899999999999999" customHeight="1">
      <c r="B298" s="176" t="s">
        <v>23</v>
      </c>
      <c r="C298" s="176"/>
      <c r="D298" s="178" t="str">
        <f>D10</f>
        <v/>
      </c>
      <c r="E298" s="178"/>
      <c r="F298" s="178"/>
      <c r="G298" s="178"/>
      <c r="H298" s="178"/>
      <c r="I298" s="178"/>
      <c r="J298" s="178"/>
      <c r="K298" s="178"/>
      <c r="L298" s="178"/>
      <c r="M298" s="178"/>
      <c r="N298" s="178"/>
      <c r="O298" s="13"/>
      <c r="P298" s="13"/>
      <c r="Q298" s="14"/>
      <c r="R298" s="14"/>
      <c r="S298" s="14"/>
      <c r="T298" s="14"/>
      <c r="U298" s="14"/>
      <c r="V298" s="14"/>
      <c r="W298" s="14"/>
      <c r="X298" s="14"/>
      <c r="Y298" s="14"/>
      <c r="Z298" s="14"/>
      <c r="AA298" s="14"/>
      <c r="AB298" s="14"/>
      <c r="AC298" s="14"/>
      <c r="AD298" s="14"/>
      <c r="AH298" s="1"/>
      <c r="AI298" s="1"/>
      <c r="AJ298" s="1"/>
      <c r="AK298" s="1"/>
      <c r="AL298" s="1"/>
      <c r="AM298" s="1"/>
      <c r="AN298" s="1"/>
      <c r="AO298" s="1"/>
      <c r="AP298" s="1"/>
    </row>
    <row r="299" spans="2:42" ht="24" customHeight="1">
      <c r="B299" s="185" t="s">
        <v>22</v>
      </c>
      <c r="C299" s="185"/>
      <c r="D299" s="177" t="str">
        <f>D11</f>
        <v/>
      </c>
      <c r="E299" s="177"/>
      <c r="F299" s="177"/>
      <c r="G299" s="177"/>
      <c r="H299" s="177"/>
      <c r="I299" s="177"/>
      <c r="J299" s="177"/>
      <c r="K299" s="177"/>
      <c r="L299" s="177"/>
      <c r="M299" s="177"/>
      <c r="N299" s="177"/>
      <c r="O299" s="10"/>
      <c r="P299" s="10"/>
      <c r="Q299" s="8" t="str">
        <f>Q11</f>
        <v/>
      </c>
      <c r="R299" s="8"/>
      <c r="S299" s="8"/>
      <c r="T299" s="8"/>
      <c r="U299" s="8"/>
      <c r="V299" s="8"/>
      <c r="W299" s="8"/>
      <c r="X299" s="8"/>
      <c r="Y299" s="8"/>
      <c r="Z299" s="8"/>
      <c r="AA299" s="8"/>
      <c r="AB299" s="8"/>
      <c r="AC299" s="8"/>
      <c r="AD299" s="8"/>
      <c r="AH299" s="1"/>
      <c r="AI299" s="1"/>
      <c r="AJ299" s="1"/>
      <c r="AK299" s="1"/>
      <c r="AL299" s="1"/>
      <c r="AM299" s="1"/>
      <c r="AN299" s="1"/>
      <c r="AO299" s="1"/>
      <c r="AP299" s="1"/>
    </row>
    <row r="300" spans="2:42" ht="12" customHeight="1">
      <c r="B300" s="179" t="s">
        <v>16</v>
      </c>
      <c r="C300" s="179"/>
      <c r="D300" s="186" t="str">
        <f>D12</f>
        <v/>
      </c>
      <c r="E300" s="186"/>
      <c r="F300" s="186"/>
      <c r="G300" s="186"/>
      <c r="H300" s="186"/>
      <c r="I300" s="186"/>
      <c r="J300" s="186"/>
      <c r="K300" s="186"/>
      <c r="L300" s="186"/>
      <c r="M300" s="186"/>
      <c r="N300" s="186"/>
      <c r="O300" s="10"/>
      <c r="P300" s="10"/>
      <c r="Q300" s="10"/>
      <c r="R300" s="10"/>
      <c r="S300" s="10"/>
      <c r="T300" s="10"/>
      <c r="U300" s="10"/>
      <c r="V300" s="10"/>
      <c r="W300" s="10"/>
      <c r="X300" s="10"/>
      <c r="Y300" s="10"/>
      <c r="Z300" s="10"/>
      <c r="AA300" s="10"/>
      <c r="AB300" s="10"/>
      <c r="AC300" s="10"/>
      <c r="AD300" s="10"/>
      <c r="AH300" s="1"/>
      <c r="AI300" s="1"/>
      <c r="AJ300" s="1"/>
      <c r="AK300" s="1"/>
      <c r="AL300" s="1"/>
      <c r="AM300" s="1"/>
      <c r="AN300" s="1"/>
      <c r="AO300" s="1"/>
      <c r="AP300" s="1"/>
    </row>
    <row r="301" spans="2:42" ht="12" customHeight="1">
      <c r="B301" s="181" t="s">
        <v>20</v>
      </c>
      <c r="C301" s="181"/>
      <c r="D301" s="187"/>
      <c r="E301" s="187"/>
      <c r="F301" s="187"/>
      <c r="G301" s="187"/>
      <c r="H301" s="187"/>
      <c r="I301" s="187"/>
      <c r="J301" s="187"/>
      <c r="K301" s="187"/>
      <c r="L301" s="187"/>
      <c r="M301" s="187"/>
      <c r="N301" s="187"/>
      <c r="O301" s="9"/>
      <c r="P301" s="9"/>
      <c r="Q301" s="9"/>
      <c r="R301" s="9"/>
      <c r="S301" s="9"/>
      <c r="T301" s="9"/>
      <c r="U301" s="9"/>
      <c r="V301" s="9"/>
      <c r="W301" s="9"/>
      <c r="X301" s="9"/>
      <c r="Y301" s="9"/>
      <c r="Z301" s="9"/>
      <c r="AA301" s="9"/>
      <c r="AB301" s="9"/>
      <c r="AC301" s="9"/>
      <c r="AD301" s="9"/>
      <c r="AH301" s="1"/>
      <c r="AI301" s="1"/>
      <c r="AJ301" s="1"/>
      <c r="AK301" s="1"/>
      <c r="AL301" s="1"/>
      <c r="AM301" s="1"/>
      <c r="AN301" s="1"/>
      <c r="AO301" s="1"/>
      <c r="AP301" s="1"/>
    </row>
    <row r="302" spans="2:42" ht="24.9" customHeight="1">
      <c r="B302" s="185" t="s">
        <v>19</v>
      </c>
      <c r="C302" s="185"/>
      <c r="D302" s="177" t="str">
        <f>D14</f>
        <v/>
      </c>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H302" s="1"/>
      <c r="AI302" s="1"/>
      <c r="AJ302" s="1"/>
      <c r="AK302" s="1"/>
      <c r="AL302" s="1"/>
      <c r="AM302" s="1"/>
      <c r="AN302" s="1"/>
      <c r="AO302" s="1"/>
      <c r="AP302" s="1"/>
    </row>
    <row r="303" spans="2:42" ht="20.100000000000001" customHeight="1">
      <c r="B303" s="176" t="s">
        <v>18</v>
      </c>
      <c r="C303" s="176"/>
      <c r="D303" s="177" t="str">
        <f>D15</f>
        <v/>
      </c>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H303" s="1"/>
      <c r="AI303" s="1"/>
      <c r="AJ303" s="1"/>
      <c r="AK303" s="1"/>
      <c r="AL303" s="1"/>
      <c r="AM303" s="1"/>
      <c r="AN303" s="1"/>
      <c r="AO303" s="1"/>
      <c r="AP303" s="1"/>
    </row>
    <row r="304" spans="2:42" ht="12" customHeight="1">
      <c r="B304" s="179" t="s">
        <v>16</v>
      </c>
      <c r="C304" s="179"/>
      <c r="D304" s="180" t="str">
        <f>D16</f>
        <v/>
      </c>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H304" s="1"/>
      <c r="AI304" s="1"/>
      <c r="AJ304" s="1"/>
      <c r="AK304" s="1"/>
      <c r="AL304" s="1"/>
      <c r="AM304" s="1"/>
      <c r="AN304" s="1"/>
      <c r="AO304" s="1"/>
      <c r="AP304" s="1"/>
    </row>
    <row r="305" spans="2:47" ht="12" customHeight="1">
      <c r="B305" s="181" t="s">
        <v>15</v>
      </c>
      <c r="C305" s="181"/>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H305" s="1"/>
      <c r="AI305" s="1"/>
      <c r="AJ305" s="1"/>
      <c r="AK305" s="1"/>
      <c r="AL305" s="1"/>
      <c r="AM305" s="1"/>
      <c r="AN305" s="1"/>
      <c r="AO305" s="1"/>
      <c r="AP305" s="1"/>
    </row>
    <row r="306" spans="2:47" ht="20.100000000000001" customHeight="1">
      <c r="B306" s="176" t="s">
        <v>14</v>
      </c>
      <c r="C306" s="176"/>
      <c r="D306" s="177" t="str">
        <f>D18</f>
        <v/>
      </c>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H306" s="1"/>
      <c r="AI306" s="1"/>
      <c r="AJ306" s="1"/>
      <c r="AK306" s="1"/>
      <c r="AL306" s="1"/>
      <c r="AM306" s="1"/>
      <c r="AN306" s="1"/>
      <c r="AO306" s="1"/>
      <c r="AP306" s="1"/>
    </row>
    <row r="307" spans="2:47" ht="18.75" customHeight="1">
      <c r="F307" s="44"/>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19"/>
      <c r="AJ307" s="19"/>
      <c r="AK307" s="19"/>
      <c r="AL307" s="19"/>
      <c r="AM307" s="19"/>
      <c r="AN307" s="19"/>
      <c r="AO307" s="19"/>
      <c r="AP307" s="1"/>
    </row>
    <row r="308" spans="2:47" ht="18.75" customHeight="1">
      <c r="B308" s="206" t="s">
        <v>12</v>
      </c>
      <c r="C308" s="206"/>
      <c r="D308" s="209" t="str">
        <f>D20</f>
        <v>92-00661</v>
      </c>
      <c r="E308" s="209"/>
      <c r="F308" s="209"/>
      <c r="G308" s="209"/>
      <c r="H308" s="209"/>
      <c r="I308" s="209"/>
      <c r="J308" s="209"/>
      <c r="K308" s="209"/>
      <c r="L308" s="209"/>
      <c r="M308" s="209"/>
      <c r="N308" s="209"/>
      <c r="O308" s="45"/>
      <c r="P308" s="207" t="s">
        <v>12</v>
      </c>
      <c r="Q308" s="207"/>
      <c r="R308" s="207"/>
      <c r="S308" s="207"/>
      <c r="T308" s="210" t="str">
        <f>T20</f>
        <v/>
      </c>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1"/>
    </row>
    <row r="309" spans="2:47" ht="18.75" customHeight="1">
      <c r="B309" s="208" t="s">
        <v>11</v>
      </c>
      <c r="C309" s="208"/>
      <c r="D309" s="175" t="str">
        <f>D21</f>
        <v>株式会社長崎西部建設</v>
      </c>
      <c r="E309" s="175"/>
      <c r="F309" s="175"/>
      <c r="G309" s="175"/>
      <c r="H309" s="175"/>
      <c r="I309" s="175"/>
      <c r="J309" s="175"/>
      <c r="K309" s="175"/>
      <c r="L309" s="175"/>
      <c r="M309" s="175"/>
      <c r="N309" s="175"/>
      <c r="O309" s="46"/>
      <c r="P309" s="208" t="s">
        <v>10</v>
      </c>
      <c r="Q309" s="208"/>
      <c r="R309" s="208"/>
      <c r="S309" s="208"/>
      <c r="T309" s="175" t="str">
        <f>T21</f>
        <v/>
      </c>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
    </row>
    <row r="310" spans="2:47" ht="20.100000000000001" customHeight="1">
      <c r="B310" s="7" t="s">
        <v>9</v>
      </c>
      <c r="N310" s="36"/>
      <c r="O310" s="36"/>
      <c r="P310" s="36"/>
      <c r="Q310" s="36"/>
      <c r="R310" s="36"/>
      <c r="S310" s="36"/>
      <c r="T310" s="47"/>
      <c r="U310" s="47"/>
      <c r="V310" s="47"/>
      <c r="W310" s="47"/>
      <c r="X310" s="47"/>
      <c r="Y310" s="47"/>
      <c r="Z310" s="47"/>
      <c r="AA310" s="48"/>
      <c r="AB310" s="48"/>
      <c r="AC310" s="49"/>
      <c r="AD310" s="49"/>
      <c r="AE310" s="49"/>
      <c r="AF310" s="49"/>
      <c r="AG310" s="49"/>
      <c r="AH310" s="49"/>
      <c r="AI310" s="49"/>
      <c r="AO310" s="48"/>
      <c r="AP310" s="1"/>
    </row>
    <row r="311" spans="2:47" s="6" customFormat="1" ht="19.5" customHeight="1">
      <c r="C311" s="11" t="s">
        <v>8</v>
      </c>
      <c r="D311" s="12"/>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row>
    <row r="312" spans="2:47" s="5" customFormat="1" ht="15" customHeight="1">
      <c r="B312" s="191" t="s">
        <v>7</v>
      </c>
      <c r="C312" s="194" t="s">
        <v>36</v>
      </c>
      <c r="D312" s="194" t="s">
        <v>6</v>
      </c>
      <c r="E312" s="194" t="s">
        <v>35</v>
      </c>
      <c r="F312" s="191" t="s">
        <v>5</v>
      </c>
      <c r="G312" s="191" t="s">
        <v>39</v>
      </c>
      <c r="H312" s="191" t="s">
        <v>40</v>
      </c>
      <c r="I312" s="50"/>
      <c r="J312" s="15"/>
      <c r="K312" s="15"/>
      <c r="L312" s="15"/>
      <c r="M312" s="15"/>
      <c r="N312" s="15"/>
      <c r="O312" s="15"/>
      <c r="P312" s="15"/>
      <c r="Q312" s="15"/>
      <c r="R312" s="15"/>
      <c r="S312" s="16" t="s">
        <v>4</v>
      </c>
      <c r="T312" s="196">
        <f>T24</f>
        <v>44927</v>
      </c>
      <c r="U312" s="196"/>
      <c r="V312" s="196"/>
      <c r="W312" s="196"/>
      <c r="X312" s="196"/>
      <c r="Y312" s="196"/>
      <c r="Z312" s="196"/>
      <c r="AA312" s="15" t="s">
        <v>3</v>
      </c>
      <c r="AB312" s="196">
        <f>AB24</f>
        <v>44957</v>
      </c>
      <c r="AC312" s="196"/>
      <c r="AD312" s="196"/>
      <c r="AE312" s="196"/>
      <c r="AF312" s="196"/>
      <c r="AG312" s="196"/>
      <c r="AH312" s="196"/>
      <c r="AI312" s="15"/>
      <c r="AJ312" s="15"/>
      <c r="AK312" s="15"/>
      <c r="AL312" s="15"/>
      <c r="AM312" s="15"/>
      <c r="AN312" s="15"/>
      <c r="AO312" s="51"/>
      <c r="AP312" s="192" t="s">
        <v>2</v>
      </c>
      <c r="AU312" s="211" t="s">
        <v>44</v>
      </c>
    </row>
    <row r="313" spans="2:47" s="4" customFormat="1" ht="15" customHeight="1">
      <c r="B313" s="191"/>
      <c r="C313" s="195"/>
      <c r="D313" s="195"/>
      <c r="E313" s="195"/>
      <c r="F313" s="191"/>
      <c r="G313" s="191"/>
      <c r="H313" s="197"/>
      <c r="I313" s="58">
        <f t="shared" ref="I313:S313" si="29">I25</f>
        <v>1</v>
      </c>
      <c r="J313" s="58">
        <f t="shared" si="29"/>
        <v>2</v>
      </c>
      <c r="K313" s="58">
        <f t="shared" si="29"/>
        <v>3</v>
      </c>
      <c r="L313" s="58">
        <f t="shared" si="29"/>
        <v>4</v>
      </c>
      <c r="M313" s="58">
        <f t="shared" si="29"/>
        <v>5</v>
      </c>
      <c r="N313" s="58">
        <f t="shared" si="29"/>
        <v>6</v>
      </c>
      <c r="O313" s="58">
        <f t="shared" si="29"/>
        <v>7</v>
      </c>
      <c r="P313" s="58">
        <f t="shared" si="29"/>
        <v>8</v>
      </c>
      <c r="Q313" s="58">
        <f t="shared" si="29"/>
        <v>9</v>
      </c>
      <c r="R313" s="58">
        <f t="shared" si="29"/>
        <v>10</v>
      </c>
      <c r="S313" s="58">
        <f t="shared" si="29"/>
        <v>11</v>
      </c>
      <c r="T313" s="58">
        <f>T25</f>
        <v>12</v>
      </c>
      <c r="U313" s="58">
        <f t="shared" ref="U313:AA313" si="30">U25</f>
        <v>13</v>
      </c>
      <c r="V313" s="58">
        <f t="shared" si="30"/>
        <v>14</v>
      </c>
      <c r="W313" s="58">
        <f t="shared" si="30"/>
        <v>15</v>
      </c>
      <c r="X313" s="58">
        <f t="shared" si="30"/>
        <v>16</v>
      </c>
      <c r="Y313" s="58">
        <f t="shared" si="30"/>
        <v>17</v>
      </c>
      <c r="Z313" s="58">
        <f t="shared" si="30"/>
        <v>18</v>
      </c>
      <c r="AA313" s="58">
        <f t="shared" si="30"/>
        <v>19</v>
      </c>
      <c r="AB313" s="58">
        <f>AB25</f>
        <v>20</v>
      </c>
      <c r="AC313" s="58">
        <f t="shared" ref="AC313:AM313" si="31">AC25</f>
        <v>21</v>
      </c>
      <c r="AD313" s="58">
        <f t="shared" si="31"/>
        <v>22</v>
      </c>
      <c r="AE313" s="58">
        <f t="shared" si="31"/>
        <v>23</v>
      </c>
      <c r="AF313" s="58">
        <f t="shared" si="31"/>
        <v>24</v>
      </c>
      <c r="AG313" s="58">
        <f t="shared" si="31"/>
        <v>25</v>
      </c>
      <c r="AH313" s="58">
        <f t="shared" si="31"/>
        <v>26</v>
      </c>
      <c r="AI313" s="58">
        <f t="shared" si="31"/>
        <v>27</v>
      </c>
      <c r="AJ313" s="58">
        <f t="shared" si="31"/>
        <v>28</v>
      </c>
      <c r="AK313" s="58">
        <f t="shared" si="31"/>
        <v>29</v>
      </c>
      <c r="AL313" s="58">
        <f t="shared" si="31"/>
        <v>30</v>
      </c>
      <c r="AM313" s="58">
        <f t="shared" si="31"/>
        <v>31</v>
      </c>
      <c r="AN313" s="60" t="s">
        <v>38</v>
      </c>
      <c r="AO313" s="61" t="s">
        <v>1</v>
      </c>
      <c r="AP313" s="193"/>
      <c r="AU313" s="211"/>
    </row>
    <row r="314" spans="2:47" ht="27.6" customHeight="1">
      <c r="B314" s="21"/>
      <c r="C314" s="63"/>
      <c r="D314" s="55"/>
      <c r="E314" s="52"/>
      <c r="F314" s="21"/>
      <c r="G314" s="26"/>
      <c r="H314" s="26"/>
      <c r="I314" s="22"/>
      <c r="J314" s="23"/>
      <c r="K314" s="23"/>
      <c r="L314" s="24"/>
      <c r="M314" s="24"/>
      <c r="N314" s="24"/>
      <c r="O314" s="24"/>
      <c r="P314" s="24"/>
      <c r="Q314" s="23"/>
      <c r="R314" s="23"/>
      <c r="S314" s="24"/>
      <c r="T314" s="24"/>
      <c r="U314" s="24"/>
      <c r="V314" s="24"/>
      <c r="W314" s="24"/>
      <c r="X314" s="23"/>
      <c r="Y314" s="23"/>
      <c r="Z314" s="23"/>
      <c r="AA314" s="24"/>
      <c r="AB314" s="24"/>
      <c r="AC314" s="24"/>
      <c r="AD314" s="24"/>
      <c r="AE314" s="23"/>
      <c r="AF314" s="23"/>
      <c r="AG314" s="24"/>
      <c r="AH314" s="24"/>
      <c r="AI314" s="24"/>
      <c r="AJ314" s="24"/>
      <c r="AK314" s="23"/>
      <c r="AL314" s="24"/>
      <c r="AM314" s="25"/>
      <c r="AN314" s="54"/>
      <c r="AO314" s="57">
        <f t="shared" ref="AO314:AO323" si="32">SUM(I314:AN314)</f>
        <v>0</v>
      </c>
      <c r="AP314" s="53"/>
      <c r="AS314" s="33"/>
      <c r="AT314" s="65"/>
      <c r="AU314" s="59"/>
    </row>
    <row r="315" spans="2:47" ht="27.6" customHeight="1">
      <c r="B315" s="21"/>
      <c r="C315" s="63"/>
      <c r="D315" s="55"/>
      <c r="E315" s="52"/>
      <c r="F315" s="21"/>
      <c r="G315" s="26"/>
      <c r="H315" s="26"/>
      <c r="I315" s="22"/>
      <c r="J315" s="23"/>
      <c r="K315" s="23"/>
      <c r="L315" s="24"/>
      <c r="M315" s="24"/>
      <c r="N315" s="24"/>
      <c r="O315" s="24"/>
      <c r="P315" s="24"/>
      <c r="Q315" s="23"/>
      <c r="R315" s="23"/>
      <c r="S315" s="24"/>
      <c r="T315" s="24"/>
      <c r="U315" s="24"/>
      <c r="V315" s="24"/>
      <c r="W315" s="24"/>
      <c r="X315" s="23"/>
      <c r="Y315" s="23"/>
      <c r="Z315" s="23"/>
      <c r="AA315" s="24"/>
      <c r="AB315" s="24"/>
      <c r="AC315" s="24"/>
      <c r="AD315" s="24"/>
      <c r="AE315" s="23"/>
      <c r="AF315" s="23"/>
      <c r="AG315" s="24"/>
      <c r="AH315" s="24"/>
      <c r="AI315" s="24"/>
      <c r="AJ315" s="24"/>
      <c r="AK315" s="23"/>
      <c r="AL315" s="23"/>
      <c r="AM315" s="25"/>
      <c r="AN315" s="54"/>
      <c r="AO315" s="57">
        <f t="shared" si="32"/>
        <v>0</v>
      </c>
      <c r="AP315" s="53"/>
      <c r="AS315" s="33"/>
      <c r="AT315" s="65"/>
      <c r="AU315" s="59"/>
    </row>
    <row r="316" spans="2:47" ht="27.6" customHeight="1">
      <c r="B316" s="21"/>
      <c r="C316" s="64"/>
      <c r="D316" s="55"/>
      <c r="E316" s="52"/>
      <c r="F316" s="21"/>
      <c r="G316" s="26"/>
      <c r="H316" s="26"/>
      <c r="I316" s="22"/>
      <c r="J316" s="23"/>
      <c r="K316" s="23"/>
      <c r="L316" s="24"/>
      <c r="M316" s="24"/>
      <c r="N316" s="24"/>
      <c r="O316" s="24"/>
      <c r="P316" s="24"/>
      <c r="Q316" s="23"/>
      <c r="R316" s="23"/>
      <c r="S316" s="24"/>
      <c r="T316" s="24"/>
      <c r="U316" s="24"/>
      <c r="V316" s="24"/>
      <c r="W316" s="24"/>
      <c r="X316" s="23"/>
      <c r="Y316" s="23"/>
      <c r="Z316" s="23"/>
      <c r="AA316" s="24"/>
      <c r="AB316" s="24"/>
      <c r="AC316" s="24"/>
      <c r="AD316" s="24"/>
      <c r="AE316" s="23"/>
      <c r="AF316" s="23"/>
      <c r="AG316" s="24"/>
      <c r="AH316" s="24"/>
      <c r="AI316" s="24"/>
      <c r="AJ316" s="24"/>
      <c r="AK316" s="23"/>
      <c r="AL316" s="23"/>
      <c r="AM316" s="25"/>
      <c r="AN316" s="54"/>
      <c r="AO316" s="57">
        <f t="shared" si="32"/>
        <v>0</v>
      </c>
      <c r="AP316" s="53"/>
      <c r="AS316" s="33"/>
      <c r="AT316" s="65"/>
      <c r="AU316" s="59"/>
    </row>
    <row r="317" spans="2:47" ht="27.6" customHeight="1">
      <c r="B317" s="21"/>
      <c r="C317" s="64"/>
      <c r="D317" s="55"/>
      <c r="E317" s="52"/>
      <c r="F317" s="21"/>
      <c r="G317" s="26"/>
      <c r="H317" s="26"/>
      <c r="I317" s="22"/>
      <c r="J317" s="23"/>
      <c r="K317" s="23"/>
      <c r="L317" s="24"/>
      <c r="M317" s="24"/>
      <c r="N317" s="24"/>
      <c r="O317" s="24"/>
      <c r="P317" s="24"/>
      <c r="Q317" s="23"/>
      <c r="R317" s="23"/>
      <c r="S317" s="24"/>
      <c r="T317" s="24"/>
      <c r="U317" s="24"/>
      <c r="V317" s="24"/>
      <c r="W317" s="24"/>
      <c r="X317" s="23"/>
      <c r="Y317" s="23"/>
      <c r="Z317" s="23"/>
      <c r="AA317" s="24"/>
      <c r="AB317" s="24"/>
      <c r="AC317" s="24"/>
      <c r="AD317" s="24"/>
      <c r="AE317" s="23"/>
      <c r="AF317" s="23"/>
      <c r="AG317" s="24"/>
      <c r="AH317" s="24"/>
      <c r="AI317" s="24"/>
      <c r="AJ317" s="24"/>
      <c r="AK317" s="23"/>
      <c r="AL317" s="23"/>
      <c r="AM317" s="25"/>
      <c r="AN317" s="54"/>
      <c r="AO317" s="57">
        <f t="shared" si="32"/>
        <v>0</v>
      </c>
      <c r="AP317" s="53"/>
      <c r="AS317" s="33"/>
      <c r="AT317" s="65"/>
      <c r="AU317" s="59"/>
    </row>
    <row r="318" spans="2:47" ht="27.6" customHeight="1">
      <c r="B318" s="21"/>
      <c r="C318" s="64"/>
      <c r="D318" s="55"/>
      <c r="E318" s="52"/>
      <c r="F318" s="21"/>
      <c r="G318" s="26"/>
      <c r="H318" s="26"/>
      <c r="I318" s="22"/>
      <c r="J318" s="23"/>
      <c r="K318" s="23"/>
      <c r="L318" s="24"/>
      <c r="M318" s="24"/>
      <c r="N318" s="24"/>
      <c r="O318" s="24"/>
      <c r="P318" s="24"/>
      <c r="Q318" s="23"/>
      <c r="R318" s="23"/>
      <c r="S318" s="24"/>
      <c r="T318" s="24"/>
      <c r="U318" s="24"/>
      <c r="V318" s="24"/>
      <c r="W318" s="24"/>
      <c r="X318" s="23"/>
      <c r="Y318" s="23"/>
      <c r="Z318" s="23"/>
      <c r="AA318" s="24"/>
      <c r="AB318" s="24"/>
      <c r="AC318" s="24"/>
      <c r="AD318" s="24"/>
      <c r="AE318" s="23"/>
      <c r="AF318" s="23"/>
      <c r="AG318" s="24"/>
      <c r="AH318" s="24"/>
      <c r="AI318" s="24"/>
      <c r="AJ318" s="24"/>
      <c r="AK318" s="23"/>
      <c r="AL318" s="23"/>
      <c r="AM318" s="25"/>
      <c r="AN318" s="54"/>
      <c r="AO318" s="57">
        <f t="shared" si="32"/>
        <v>0</v>
      </c>
      <c r="AP318" s="53"/>
      <c r="AS318" s="33"/>
      <c r="AT318" s="65"/>
      <c r="AU318" s="59"/>
    </row>
    <row r="319" spans="2:47" ht="27.6" customHeight="1">
      <c r="B319" s="21"/>
      <c r="C319" s="64"/>
      <c r="D319" s="55"/>
      <c r="E319" s="52"/>
      <c r="F319" s="21"/>
      <c r="G319" s="26"/>
      <c r="H319" s="26"/>
      <c r="I319" s="22"/>
      <c r="J319" s="23"/>
      <c r="K319" s="23"/>
      <c r="L319" s="24"/>
      <c r="M319" s="24"/>
      <c r="N319" s="24"/>
      <c r="O319" s="24"/>
      <c r="P319" s="24"/>
      <c r="Q319" s="23"/>
      <c r="R319" s="23"/>
      <c r="S319" s="24"/>
      <c r="T319" s="24"/>
      <c r="U319" s="24"/>
      <c r="V319" s="24"/>
      <c r="W319" s="24"/>
      <c r="X319" s="23"/>
      <c r="Y319" s="23"/>
      <c r="Z319" s="23"/>
      <c r="AA319" s="24"/>
      <c r="AB319" s="24"/>
      <c r="AC319" s="24"/>
      <c r="AD319" s="24"/>
      <c r="AE319" s="23"/>
      <c r="AF319" s="23"/>
      <c r="AG319" s="24"/>
      <c r="AH319" s="24"/>
      <c r="AI319" s="24"/>
      <c r="AJ319" s="24"/>
      <c r="AK319" s="23"/>
      <c r="AL319" s="24"/>
      <c r="AM319" s="25"/>
      <c r="AN319" s="54"/>
      <c r="AO319" s="57">
        <f t="shared" si="32"/>
        <v>0</v>
      </c>
      <c r="AP319" s="53"/>
      <c r="AS319" s="33"/>
      <c r="AT319" s="65"/>
      <c r="AU319" s="59"/>
    </row>
    <row r="320" spans="2:47" ht="27.6" customHeight="1">
      <c r="B320" s="21"/>
      <c r="C320" s="64"/>
      <c r="D320" s="55"/>
      <c r="E320" s="52"/>
      <c r="F320" s="21"/>
      <c r="G320" s="26"/>
      <c r="H320" s="26"/>
      <c r="I320" s="22"/>
      <c r="J320" s="23"/>
      <c r="K320" s="23"/>
      <c r="L320" s="24"/>
      <c r="M320" s="24"/>
      <c r="N320" s="24"/>
      <c r="O320" s="24"/>
      <c r="P320" s="24"/>
      <c r="Q320" s="23"/>
      <c r="R320" s="23"/>
      <c r="S320" s="24"/>
      <c r="T320" s="24"/>
      <c r="U320" s="24"/>
      <c r="V320" s="24"/>
      <c r="W320" s="24"/>
      <c r="X320" s="23"/>
      <c r="Y320" s="23"/>
      <c r="Z320" s="23"/>
      <c r="AA320" s="24"/>
      <c r="AB320" s="24"/>
      <c r="AC320" s="24"/>
      <c r="AD320" s="24"/>
      <c r="AE320" s="23"/>
      <c r="AF320" s="23"/>
      <c r="AG320" s="24"/>
      <c r="AH320" s="24"/>
      <c r="AI320" s="24"/>
      <c r="AJ320" s="24"/>
      <c r="AK320" s="23"/>
      <c r="AL320" s="23"/>
      <c r="AM320" s="25"/>
      <c r="AN320" s="54"/>
      <c r="AO320" s="57">
        <f t="shared" si="32"/>
        <v>0</v>
      </c>
      <c r="AP320" s="53"/>
      <c r="AS320" s="33"/>
      <c r="AT320" s="65"/>
      <c r="AU320" s="59"/>
    </row>
    <row r="321" spans="2:47" ht="27.6" customHeight="1">
      <c r="B321" s="21"/>
      <c r="C321" s="64"/>
      <c r="D321" s="55"/>
      <c r="E321" s="52"/>
      <c r="F321" s="21"/>
      <c r="G321" s="26"/>
      <c r="H321" s="26"/>
      <c r="I321" s="22"/>
      <c r="J321" s="23"/>
      <c r="K321" s="23"/>
      <c r="L321" s="24"/>
      <c r="M321" s="24"/>
      <c r="N321" s="24"/>
      <c r="O321" s="24"/>
      <c r="P321" s="24"/>
      <c r="Q321" s="23"/>
      <c r="R321" s="23"/>
      <c r="S321" s="24"/>
      <c r="T321" s="24"/>
      <c r="U321" s="24"/>
      <c r="V321" s="24"/>
      <c r="W321" s="24"/>
      <c r="X321" s="23"/>
      <c r="Y321" s="23"/>
      <c r="Z321" s="23"/>
      <c r="AA321" s="24"/>
      <c r="AB321" s="24"/>
      <c r="AC321" s="24"/>
      <c r="AD321" s="24"/>
      <c r="AE321" s="23"/>
      <c r="AF321" s="23"/>
      <c r="AG321" s="24"/>
      <c r="AH321" s="24"/>
      <c r="AI321" s="24"/>
      <c r="AJ321" s="24"/>
      <c r="AK321" s="23"/>
      <c r="AL321" s="23"/>
      <c r="AM321" s="25"/>
      <c r="AN321" s="54"/>
      <c r="AO321" s="57">
        <f t="shared" si="32"/>
        <v>0</v>
      </c>
      <c r="AP321" s="53"/>
      <c r="AS321" s="33"/>
      <c r="AT321" s="65"/>
      <c r="AU321" s="59"/>
    </row>
    <row r="322" spans="2:47" ht="27.6" customHeight="1">
      <c r="B322" s="21"/>
      <c r="C322" s="64"/>
      <c r="D322" s="55"/>
      <c r="E322" s="52"/>
      <c r="F322" s="21"/>
      <c r="G322" s="26"/>
      <c r="H322" s="26"/>
      <c r="I322" s="22"/>
      <c r="J322" s="23"/>
      <c r="K322" s="23"/>
      <c r="L322" s="24"/>
      <c r="M322" s="24"/>
      <c r="N322" s="24"/>
      <c r="O322" s="24"/>
      <c r="P322" s="24"/>
      <c r="Q322" s="23"/>
      <c r="R322" s="23"/>
      <c r="S322" s="24"/>
      <c r="T322" s="24"/>
      <c r="U322" s="24"/>
      <c r="V322" s="24"/>
      <c r="W322" s="24"/>
      <c r="X322" s="23"/>
      <c r="Y322" s="23"/>
      <c r="Z322" s="23"/>
      <c r="AA322" s="24"/>
      <c r="AB322" s="24"/>
      <c r="AC322" s="24"/>
      <c r="AD322" s="24"/>
      <c r="AE322" s="23"/>
      <c r="AF322" s="23"/>
      <c r="AG322" s="24"/>
      <c r="AH322" s="24"/>
      <c r="AI322" s="24"/>
      <c r="AJ322" s="24"/>
      <c r="AK322" s="23"/>
      <c r="AL322" s="23"/>
      <c r="AM322" s="25"/>
      <c r="AN322" s="54"/>
      <c r="AO322" s="57">
        <f t="shared" si="32"/>
        <v>0</v>
      </c>
      <c r="AP322" s="53"/>
      <c r="AS322" s="33"/>
      <c r="AT322" s="65"/>
      <c r="AU322" s="59"/>
    </row>
    <row r="323" spans="2:47" ht="27.6" customHeight="1">
      <c r="B323" s="21"/>
      <c r="C323" s="63"/>
      <c r="D323" s="55"/>
      <c r="E323" s="52"/>
      <c r="F323" s="21"/>
      <c r="G323" s="26"/>
      <c r="H323" s="26"/>
      <c r="I323" s="22"/>
      <c r="J323" s="23"/>
      <c r="K323" s="23"/>
      <c r="L323" s="24"/>
      <c r="M323" s="24"/>
      <c r="N323" s="24"/>
      <c r="O323" s="24"/>
      <c r="P323" s="24"/>
      <c r="Q323" s="23"/>
      <c r="R323" s="23"/>
      <c r="S323" s="24"/>
      <c r="T323" s="24"/>
      <c r="U323" s="24"/>
      <c r="V323" s="24"/>
      <c r="W323" s="24"/>
      <c r="X323" s="23"/>
      <c r="Y323" s="23"/>
      <c r="Z323" s="23"/>
      <c r="AA323" s="24"/>
      <c r="AB323" s="24"/>
      <c r="AC323" s="24"/>
      <c r="AD323" s="24"/>
      <c r="AE323" s="23"/>
      <c r="AF323" s="23"/>
      <c r="AG323" s="24"/>
      <c r="AH323" s="24"/>
      <c r="AI323" s="24"/>
      <c r="AJ323" s="24"/>
      <c r="AK323" s="23"/>
      <c r="AL323" s="24"/>
      <c r="AM323" s="25"/>
      <c r="AN323" s="54"/>
      <c r="AO323" s="57">
        <f t="shared" si="32"/>
        <v>0</v>
      </c>
      <c r="AP323" s="53"/>
      <c r="AS323" s="33"/>
      <c r="AT323" s="65"/>
      <c r="AU323" s="59"/>
    </row>
    <row r="324" spans="2:47">
      <c r="B324" s="3" t="s">
        <v>0</v>
      </c>
    </row>
    <row r="325" spans="2:47" ht="15" customHeight="1">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row>
    <row r="326" spans="2:47">
      <c r="B326" s="27" t="s">
        <v>42</v>
      </c>
      <c r="C326" s="27"/>
      <c r="D326" s="27"/>
      <c r="E326" s="27"/>
      <c r="F326" s="28"/>
      <c r="G326" s="29"/>
      <c r="H326" s="29"/>
      <c r="I326" s="29"/>
      <c r="J326" s="29"/>
      <c r="AI326" s="29"/>
      <c r="AJ326" s="29"/>
      <c r="AK326" s="29"/>
      <c r="AL326" s="29"/>
      <c r="AM326" s="29"/>
      <c r="AN326" s="29"/>
      <c r="AO326" s="29"/>
      <c r="AP326" s="30"/>
    </row>
    <row r="327" spans="2:47" ht="27.9" customHeight="1">
      <c r="B327" s="183" t="s">
        <v>43</v>
      </c>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3"/>
      <c r="AL327" s="183"/>
      <c r="AM327" s="183"/>
      <c r="AN327" s="183"/>
      <c r="AO327" s="183"/>
      <c r="AP327" s="1"/>
    </row>
    <row r="328" spans="2:47" ht="27.9" customHeight="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1"/>
    </row>
    <row r="329" spans="2:47" ht="20.100000000000001" customHeight="1">
      <c r="B329" s="2" t="s">
        <v>34</v>
      </c>
      <c r="E329" s="184" t="str">
        <f>E5</f>
        <v>92-00661</v>
      </c>
      <c r="F329" s="184"/>
      <c r="G329" s="184"/>
      <c r="H329" s="184"/>
      <c r="I329" s="184"/>
      <c r="J329" s="184"/>
      <c r="K329" s="184"/>
      <c r="L329" s="184"/>
      <c r="M329" s="184"/>
      <c r="N329" s="184"/>
      <c r="W329" s="32"/>
      <c r="X329" s="32"/>
      <c r="Y329" s="32"/>
      <c r="Z329" s="32"/>
      <c r="AA329" s="32"/>
      <c r="AB329" s="32"/>
      <c r="AC329" s="32"/>
      <c r="AD329" s="32"/>
      <c r="AE329" s="212" t="s">
        <v>33</v>
      </c>
      <c r="AF329" s="212"/>
      <c r="AG329" s="212"/>
      <c r="AH329" s="213" t="str">
        <f>AH5</f>
        <v/>
      </c>
      <c r="AI329" s="213"/>
      <c r="AJ329" s="213"/>
      <c r="AK329" s="213"/>
      <c r="AL329" s="213"/>
      <c r="AM329" s="213"/>
      <c r="AN329" s="213"/>
      <c r="AO329" s="213"/>
      <c r="AP329" s="1"/>
    </row>
    <row r="330" spans="2:47" ht="20.100000000000001" customHeight="1">
      <c r="B330" s="188" t="str">
        <f>B6</f>
        <v>株式会社長崎西部建設</v>
      </c>
      <c r="C330" s="188"/>
      <c r="D330" s="188"/>
      <c r="E330" s="188"/>
      <c r="F330" s="188"/>
      <c r="G330" s="188"/>
      <c r="H330" s="188"/>
      <c r="I330" s="188"/>
      <c r="J330" s="188"/>
      <c r="K330" s="188"/>
      <c r="L330" s="188"/>
      <c r="M330" s="188"/>
      <c r="N330" s="188"/>
      <c r="O330" s="34" t="s">
        <v>31</v>
      </c>
      <c r="P330" s="35"/>
      <c r="Q330" s="8" t="str">
        <f>Q6</f>
        <v/>
      </c>
      <c r="R330" s="35"/>
      <c r="T330" s="35"/>
      <c r="U330" s="35"/>
      <c r="W330" s="36"/>
      <c r="X330" s="37"/>
      <c r="Y330" s="37"/>
      <c r="Z330" s="37"/>
      <c r="AA330" s="37"/>
      <c r="AD330" s="3" t="s">
        <v>13</v>
      </c>
      <c r="AE330" s="189" t="s">
        <v>30</v>
      </c>
      <c r="AF330" s="189"/>
      <c r="AG330" s="189"/>
      <c r="AH330" s="190" t="str">
        <f>AH6</f>
        <v/>
      </c>
      <c r="AI330" s="190"/>
      <c r="AJ330" s="38" t="s">
        <v>29</v>
      </c>
      <c r="AK330" s="190" t="str">
        <f>AK6</f>
        <v/>
      </c>
      <c r="AL330" s="190"/>
      <c r="AM330" s="38" t="s">
        <v>28</v>
      </c>
      <c r="AN330" s="56" t="str">
        <f>AN6</f>
        <v/>
      </c>
      <c r="AO330" s="39" t="s">
        <v>27</v>
      </c>
      <c r="AP330" s="38"/>
    </row>
    <row r="331" spans="2:47" ht="24.9" customHeight="1">
      <c r="B331" s="40"/>
      <c r="C331" s="41"/>
      <c r="D331" s="42"/>
      <c r="E331" s="42"/>
      <c r="F331" s="41"/>
      <c r="G331" s="41"/>
      <c r="H331" s="41"/>
      <c r="I331" s="41"/>
      <c r="J331" s="41"/>
      <c r="K331" s="41"/>
      <c r="L331" s="41"/>
      <c r="M331" s="41"/>
      <c r="N331" s="41"/>
      <c r="O331" s="43"/>
      <c r="P331" s="43"/>
      <c r="Q331" s="43"/>
      <c r="S331" s="37"/>
      <c r="T331" s="37"/>
      <c r="U331" s="37"/>
      <c r="V331" s="37"/>
      <c r="W331" s="37"/>
      <c r="X331" s="37"/>
      <c r="Y331" s="37"/>
      <c r="Z331" s="37"/>
      <c r="AA331" s="37"/>
      <c r="AB331" s="37"/>
      <c r="AC331" s="37"/>
      <c r="AD331" s="37"/>
      <c r="AE331" s="37"/>
      <c r="AJ331" s="17"/>
      <c r="AK331" s="18"/>
      <c r="AL331" s="18"/>
      <c r="AM331" s="18"/>
      <c r="AN331" s="18"/>
      <c r="AO331" s="18"/>
      <c r="AP331" s="1"/>
    </row>
    <row r="332" spans="2:47" ht="24.9" customHeight="1">
      <c r="B332" s="174" t="s">
        <v>25</v>
      </c>
      <c r="C332" s="174"/>
      <c r="D332" s="175" t="str">
        <f>D8</f>
        <v/>
      </c>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c r="AA332" s="175"/>
      <c r="AB332" s="175"/>
      <c r="AC332" s="175"/>
      <c r="AD332" s="175"/>
      <c r="AJ332" s="17"/>
      <c r="AK332" s="18"/>
      <c r="AL332" s="18"/>
      <c r="AM332" s="18"/>
      <c r="AN332" s="18"/>
      <c r="AO332" s="18"/>
      <c r="AP332" s="1"/>
    </row>
    <row r="333" spans="2:47" ht="18.899999999999999" customHeight="1">
      <c r="B333" s="176" t="s">
        <v>24</v>
      </c>
      <c r="C333" s="176"/>
      <c r="D333" s="177" t="str">
        <f>D9</f>
        <v/>
      </c>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H333" s="1"/>
      <c r="AI333" s="1"/>
      <c r="AJ333" s="1"/>
      <c r="AK333" s="1"/>
      <c r="AL333" s="1"/>
      <c r="AM333" s="1"/>
      <c r="AN333" s="1"/>
      <c r="AO333" s="1"/>
      <c r="AP333" s="1"/>
    </row>
    <row r="334" spans="2:47" ht="18.899999999999999" customHeight="1">
      <c r="B334" s="176" t="s">
        <v>23</v>
      </c>
      <c r="C334" s="176"/>
      <c r="D334" s="178" t="str">
        <f>D10</f>
        <v/>
      </c>
      <c r="E334" s="178"/>
      <c r="F334" s="178"/>
      <c r="G334" s="178"/>
      <c r="H334" s="178"/>
      <c r="I334" s="178"/>
      <c r="J334" s="178"/>
      <c r="K334" s="178"/>
      <c r="L334" s="178"/>
      <c r="M334" s="178"/>
      <c r="N334" s="178"/>
      <c r="O334" s="13"/>
      <c r="P334" s="13"/>
      <c r="Q334" s="14"/>
      <c r="R334" s="14"/>
      <c r="S334" s="14"/>
      <c r="T334" s="14"/>
      <c r="U334" s="14"/>
      <c r="V334" s="14"/>
      <c r="W334" s="14"/>
      <c r="X334" s="14"/>
      <c r="Y334" s="14"/>
      <c r="Z334" s="14"/>
      <c r="AA334" s="14"/>
      <c r="AB334" s="14"/>
      <c r="AC334" s="14"/>
      <c r="AD334" s="14"/>
      <c r="AH334" s="1"/>
      <c r="AI334" s="1"/>
      <c r="AJ334" s="1"/>
      <c r="AK334" s="1"/>
      <c r="AL334" s="1"/>
      <c r="AM334" s="1"/>
      <c r="AN334" s="1"/>
      <c r="AO334" s="1"/>
      <c r="AP334" s="1"/>
    </row>
    <row r="335" spans="2:47" ht="24" customHeight="1">
      <c r="B335" s="185" t="s">
        <v>22</v>
      </c>
      <c r="C335" s="185"/>
      <c r="D335" s="177" t="str">
        <f>D11</f>
        <v/>
      </c>
      <c r="E335" s="177"/>
      <c r="F335" s="177"/>
      <c r="G335" s="177"/>
      <c r="H335" s="177"/>
      <c r="I335" s="177"/>
      <c r="J335" s="177"/>
      <c r="K335" s="177"/>
      <c r="L335" s="177"/>
      <c r="M335" s="177"/>
      <c r="N335" s="177"/>
      <c r="O335" s="10"/>
      <c r="P335" s="10"/>
      <c r="Q335" s="8" t="str">
        <f>Q11</f>
        <v/>
      </c>
      <c r="R335" s="8"/>
      <c r="S335" s="8"/>
      <c r="T335" s="8"/>
      <c r="U335" s="8"/>
      <c r="V335" s="8"/>
      <c r="W335" s="8"/>
      <c r="X335" s="8"/>
      <c r="Y335" s="8"/>
      <c r="Z335" s="8"/>
      <c r="AA335" s="8"/>
      <c r="AB335" s="8"/>
      <c r="AC335" s="8"/>
      <c r="AD335" s="8"/>
      <c r="AH335" s="1"/>
      <c r="AI335" s="1"/>
      <c r="AJ335" s="1"/>
      <c r="AK335" s="1"/>
      <c r="AL335" s="1"/>
      <c r="AM335" s="1"/>
      <c r="AN335" s="1"/>
      <c r="AO335" s="1"/>
      <c r="AP335" s="1"/>
    </row>
    <row r="336" spans="2:47" ht="12" customHeight="1">
      <c r="B336" s="179" t="s">
        <v>16</v>
      </c>
      <c r="C336" s="179"/>
      <c r="D336" s="186" t="str">
        <f>D12</f>
        <v/>
      </c>
      <c r="E336" s="186"/>
      <c r="F336" s="186"/>
      <c r="G336" s="186"/>
      <c r="H336" s="186"/>
      <c r="I336" s="186"/>
      <c r="J336" s="186"/>
      <c r="K336" s="186"/>
      <c r="L336" s="186"/>
      <c r="M336" s="186"/>
      <c r="N336" s="186"/>
      <c r="O336" s="10"/>
      <c r="P336" s="10"/>
      <c r="Q336" s="10"/>
      <c r="R336" s="10"/>
      <c r="S336" s="10"/>
      <c r="T336" s="10"/>
      <c r="U336" s="10"/>
      <c r="V336" s="10"/>
      <c r="W336" s="10"/>
      <c r="X336" s="10"/>
      <c r="Y336" s="10"/>
      <c r="Z336" s="10"/>
      <c r="AA336" s="10"/>
      <c r="AB336" s="10"/>
      <c r="AC336" s="10"/>
      <c r="AD336" s="10"/>
      <c r="AH336" s="1"/>
      <c r="AI336" s="1"/>
      <c r="AJ336" s="1"/>
      <c r="AK336" s="1"/>
      <c r="AL336" s="1"/>
      <c r="AM336" s="1"/>
      <c r="AN336" s="1"/>
      <c r="AO336" s="1"/>
      <c r="AP336" s="1"/>
    </row>
    <row r="337" spans="2:47" ht="12" customHeight="1">
      <c r="B337" s="181" t="s">
        <v>20</v>
      </c>
      <c r="C337" s="181"/>
      <c r="D337" s="187"/>
      <c r="E337" s="187"/>
      <c r="F337" s="187"/>
      <c r="G337" s="187"/>
      <c r="H337" s="187"/>
      <c r="I337" s="187"/>
      <c r="J337" s="187"/>
      <c r="K337" s="187"/>
      <c r="L337" s="187"/>
      <c r="M337" s="187"/>
      <c r="N337" s="187"/>
      <c r="O337" s="9"/>
      <c r="P337" s="9"/>
      <c r="Q337" s="9"/>
      <c r="R337" s="9"/>
      <c r="S337" s="9"/>
      <c r="T337" s="9"/>
      <c r="U337" s="9"/>
      <c r="V337" s="9"/>
      <c r="W337" s="9"/>
      <c r="X337" s="9"/>
      <c r="Y337" s="9"/>
      <c r="Z337" s="9"/>
      <c r="AA337" s="9"/>
      <c r="AB337" s="9"/>
      <c r="AC337" s="9"/>
      <c r="AD337" s="9"/>
      <c r="AH337" s="1"/>
      <c r="AI337" s="1"/>
      <c r="AJ337" s="1"/>
      <c r="AK337" s="1"/>
      <c r="AL337" s="1"/>
      <c r="AM337" s="1"/>
      <c r="AN337" s="1"/>
      <c r="AO337" s="1"/>
      <c r="AP337" s="1"/>
    </row>
    <row r="338" spans="2:47" ht="24.9" customHeight="1">
      <c r="B338" s="185" t="s">
        <v>19</v>
      </c>
      <c r="C338" s="185"/>
      <c r="D338" s="177" t="str">
        <f>D14</f>
        <v/>
      </c>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H338" s="1"/>
      <c r="AI338" s="1"/>
      <c r="AJ338" s="1"/>
      <c r="AK338" s="1"/>
      <c r="AL338" s="1"/>
      <c r="AM338" s="1"/>
      <c r="AN338" s="1"/>
      <c r="AO338" s="1"/>
      <c r="AP338" s="1"/>
    </row>
    <row r="339" spans="2:47" ht="20.100000000000001" customHeight="1">
      <c r="B339" s="176" t="s">
        <v>18</v>
      </c>
      <c r="C339" s="176"/>
      <c r="D339" s="177" t="str">
        <f>D15</f>
        <v/>
      </c>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H339" s="1"/>
      <c r="AI339" s="1"/>
      <c r="AJ339" s="1"/>
      <c r="AK339" s="1"/>
      <c r="AL339" s="1"/>
      <c r="AM339" s="1"/>
      <c r="AN339" s="1"/>
      <c r="AO339" s="1"/>
      <c r="AP339" s="1"/>
    </row>
    <row r="340" spans="2:47" ht="12" customHeight="1">
      <c r="B340" s="179" t="s">
        <v>16</v>
      </c>
      <c r="C340" s="179"/>
      <c r="D340" s="180" t="str">
        <f>D16</f>
        <v/>
      </c>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H340" s="1"/>
      <c r="AI340" s="1"/>
      <c r="AJ340" s="1"/>
      <c r="AK340" s="1"/>
      <c r="AL340" s="1"/>
      <c r="AM340" s="1"/>
      <c r="AN340" s="1"/>
      <c r="AO340" s="1"/>
      <c r="AP340" s="1"/>
    </row>
    <row r="341" spans="2:47" ht="12" customHeight="1">
      <c r="B341" s="181" t="s">
        <v>15</v>
      </c>
      <c r="C341" s="181"/>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H341" s="1"/>
      <c r="AI341" s="1"/>
      <c r="AJ341" s="1"/>
      <c r="AK341" s="1"/>
      <c r="AL341" s="1"/>
      <c r="AM341" s="1"/>
      <c r="AN341" s="1"/>
      <c r="AO341" s="1"/>
      <c r="AP341" s="1"/>
    </row>
    <row r="342" spans="2:47" ht="20.100000000000001" customHeight="1">
      <c r="B342" s="176" t="s">
        <v>14</v>
      </c>
      <c r="C342" s="176"/>
      <c r="D342" s="177" t="str">
        <f>D18</f>
        <v/>
      </c>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H342" s="1"/>
      <c r="AI342" s="1"/>
      <c r="AJ342" s="1"/>
      <c r="AK342" s="1"/>
      <c r="AL342" s="1"/>
      <c r="AM342" s="1"/>
      <c r="AN342" s="1"/>
      <c r="AO342" s="1"/>
      <c r="AP342" s="1"/>
    </row>
    <row r="343" spans="2:47" ht="18.75" customHeight="1">
      <c r="F343" s="44"/>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19"/>
      <c r="AJ343" s="19"/>
      <c r="AK343" s="19"/>
      <c r="AL343" s="19"/>
      <c r="AM343" s="19"/>
      <c r="AN343" s="19"/>
      <c r="AO343" s="19"/>
      <c r="AP343" s="1"/>
    </row>
    <row r="344" spans="2:47" ht="18.75" customHeight="1">
      <c r="B344" s="206" t="s">
        <v>12</v>
      </c>
      <c r="C344" s="206"/>
      <c r="D344" s="209" t="str">
        <f>D20</f>
        <v>92-00661</v>
      </c>
      <c r="E344" s="209"/>
      <c r="F344" s="209"/>
      <c r="G344" s="209"/>
      <c r="H344" s="209"/>
      <c r="I344" s="209"/>
      <c r="J344" s="209"/>
      <c r="K344" s="209"/>
      <c r="L344" s="209"/>
      <c r="M344" s="209"/>
      <c r="N344" s="209"/>
      <c r="O344" s="45"/>
      <c r="P344" s="207" t="s">
        <v>12</v>
      </c>
      <c r="Q344" s="207"/>
      <c r="R344" s="207"/>
      <c r="S344" s="207"/>
      <c r="T344" s="210" t="str">
        <f>T20</f>
        <v/>
      </c>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1"/>
    </row>
    <row r="345" spans="2:47" ht="18.75" customHeight="1">
      <c r="B345" s="208" t="s">
        <v>11</v>
      </c>
      <c r="C345" s="208"/>
      <c r="D345" s="175" t="str">
        <f>D21</f>
        <v>株式会社長崎西部建設</v>
      </c>
      <c r="E345" s="175"/>
      <c r="F345" s="175"/>
      <c r="G345" s="175"/>
      <c r="H345" s="175"/>
      <c r="I345" s="175"/>
      <c r="J345" s="175"/>
      <c r="K345" s="175"/>
      <c r="L345" s="175"/>
      <c r="M345" s="175"/>
      <c r="N345" s="175"/>
      <c r="O345" s="46"/>
      <c r="P345" s="208" t="s">
        <v>10</v>
      </c>
      <c r="Q345" s="208"/>
      <c r="R345" s="208"/>
      <c r="S345" s="208"/>
      <c r="T345" s="175" t="str">
        <f>T21</f>
        <v/>
      </c>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
    </row>
    <row r="346" spans="2:47" ht="20.100000000000001" customHeight="1">
      <c r="B346" s="7" t="s">
        <v>9</v>
      </c>
      <c r="N346" s="36"/>
      <c r="O346" s="36"/>
      <c r="P346" s="36"/>
      <c r="Q346" s="36"/>
      <c r="R346" s="36"/>
      <c r="S346" s="36"/>
      <c r="T346" s="47"/>
      <c r="U346" s="47"/>
      <c r="V346" s="47"/>
      <c r="W346" s="47"/>
      <c r="X346" s="47"/>
      <c r="Y346" s="47"/>
      <c r="Z346" s="47"/>
      <c r="AA346" s="48"/>
      <c r="AB346" s="48"/>
      <c r="AC346" s="49"/>
      <c r="AD346" s="49"/>
      <c r="AE346" s="49"/>
      <c r="AF346" s="49"/>
      <c r="AG346" s="49"/>
      <c r="AH346" s="49"/>
      <c r="AI346" s="49"/>
      <c r="AO346" s="48"/>
      <c r="AP346" s="1"/>
    </row>
    <row r="347" spans="2:47" s="6" customFormat="1" ht="19.5" customHeight="1">
      <c r="C347" s="11" t="s">
        <v>8</v>
      </c>
      <c r="D347" s="12"/>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row>
    <row r="348" spans="2:47" s="5" customFormat="1" ht="15" customHeight="1">
      <c r="B348" s="191" t="s">
        <v>7</v>
      </c>
      <c r="C348" s="194" t="s">
        <v>36</v>
      </c>
      <c r="D348" s="194" t="s">
        <v>6</v>
      </c>
      <c r="E348" s="194" t="s">
        <v>35</v>
      </c>
      <c r="F348" s="191" t="s">
        <v>5</v>
      </c>
      <c r="G348" s="191" t="s">
        <v>39</v>
      </c>
      <c r="H348" s="191" t="s">
        <v>40</v>
      </c>
      <c r="I348" s="50"/>
      <c r="J348" s="15"/>
      <c r="K348" s="15"/>
      <c r="L348" s="15"/>
      <c r="M348" s="15"/>
      <c r="N348" s="15"/>
      <c r="O348" s="15"/>
      <c r="P348" s="15"/>
      <c r="Q348" s="15"/>
      <c r="R348" s="15"/>
      <c r="S348" s="16" t="s">
        <v>4</v>
      </c>
      <c r="T348" s="196">
        <f>T24</f>
        <v>44927</v>
      </c>
      <c r="U348" s="196"/>
      <c r="V348" s="196"/>
      <c r="W348" s="196"/>
      <c r="X348" s="196"/>
      <c r="Y348" s="196"/>
      <c r="Z348" s="196"/>
      <c r="AA348" s="15" t="s">
        <v>3</v>
      </c>
      <c r="AB348" s="196">
        <f>AB24</f>
        <v>44957</v>
      </c>
      <c r="AC348" s="196"/>
      <c r="AD348" s="196"/>
      <c r="AE348" s="196"/>
      <c r="AF348" s="196"/>
      <c r="AG348" s="196"/>
      <c r="AH348" s="196"/>
      <c r="AI348" s="15"/>
      <c r="AJ348" s="15"/>
      <c r="AK348" s="15"/>
      <c r="AL348" s="15"/>
      <c r="AM348" s="15"/>
      <c r="AN348" s="15"/>
      <c r="AO348" s="51"/>
      <c r="AP348" s="192" t="s">
        <v>2</v>
      </c>
      <c r="AU348" s="211" t="s">
        <v>44</v>
      </c>
    </row>
    <row r="349" spans="2:47" s="4" customFormat="1" ht="15" customHeight="1">
      <c r="B349" s="191"/>
      <c r="C349" s="195"/>
      <c r="D349" s="195"/>
      <c r="E349" s="195"/>
      <c r="F349" s="191"/>
      <c r="G349" s="191"/>
      <c r="H349" s="197"/>
      <c r="I349" s="58">
        <f t="shared" ref="I349:S349" si="33">I25</f>
        <v>1</v>
      </c>
      <c r="J349" s="58">
        <f t="shared" si="33"/>
        <v>2</v>
      </c>
      <c r="K349" s="58">
        <f t="shared" si="33"/>
        <v>3</v>
      </c>
      <c r="L349" s="58">
        <f t="shared" si="33"/>
        <v>4</v>
      </c>
      <c r="M349" s="58">
        <f t="shared" si="33"/>
        <v>5</v>
      </c>
      <c r="N349" s="58">
        <f t="shared" si="33"/>
        <v>6</v>
      </c>
      <c r="O349" s="58">
        <f t="shared" si="33"/>
        <v>7</v>
      </c>
      <c r="P349" s="58">
        <f t="shared" si="33"/>
        <v>8</v>
      </c>
      <c r="Q349" s="58">
        <f t="shared" si="33"/>
        <v>9</v>
      </c>
      <c r="R349" s="58">
        <f t="shared" si="33"/>
        <v>10</v>
      </c>
      <c r="S349" s="58">
        <f t="shared" si="33"/>
        <v>11</v>
      </c>
      <c r="T349" s="58">
        <f>T25</f>
        <v>12</v>
      </c>
      <c r="U349" s="58">
        <f t="shared" ref="U349:AA349" si="34">U25</f>
        <v>13</v>
      </c>
      <c r="V349" s="58">
        <f t="shared" si="34"/>
        <v>14</v>
      </c>
      <c r="W349" s="58">
        <f t="shared" si="34"/>
        <v>15</v>
      </c>
      <c r="X349" s="58">
        <f t="shared" si="34"/>
        <v>16</v>
      </c>
      <c r="Y349" s="58">
        <f t="shared" si="34"/>
        <v>17</v>
      </c>
      <c r="Z349" s="58">
        <f t="shared" si="34"/>
        <v>18</v>
      </c>
      <c r="AA349" s="58">
        <f t="shared" si="34"/>
        <v>19</v>
      </c>
      <c r="AB349" s="58">
        <f>AB25</f>
        <v>20</v>
      </c>
      <c r="AC349" s="58">
        <f t="shared" ref="AC349:AM349" si="35">AC25</f>
        <v>21</v>
      </c>
      <c r="AD349" s="58">
        <f t="shared" si="35"/>
        <v>22</v>
      </c>
      <c r="AE349" s="58">
        <f t="shared" si="35"/>
        <v>23</v>
      </c>
      <c r="AF349" s="58">
        <f t="shared" si="35"/>
        <v>24</v>
      </c>
      <c r="AG349" s="58">
        <f t="shared" si="35"/>
        <v>25</v>
      </c>
      <c r="AH349" s="58">
        <f t="shared" si="35"/>
        <v>26</v>
      </c>
      <c r="AI349" s="58">
        <f t="shared" si="35"/>
        <v>27</v>
      </c>
      <c r="AJ349" s="58">
        <f t="shared" si="35"/>
        <v>28</v>
      </c>
      <c r="AK349" s="58">
        <f t="shared" si="35"/>
        <v>29</v>
      </c>
      <c r="AL349" s="58">
        <f t="shared" si="35"/>
        <v>30</v>
      </c>
      <c r="AM349" s="58">
        <f t="shared" si="35"/>
        <v>31</v>
      </c>
      <c r="AN349" s="60" t="s">
        <v>38</v>
      </c>
      <c r="AO349" s="61" t="s">
        <v>1</v>
      </c>
      <c r="AP349" s="193"/>
      <c r="AU349" s="211"/>
    </row>
    <row r="350" spans="2:47" ht="27.6" customHeight="1">
      <c r="B350" s="21"/>
      <c r="C350" s="63"/>
      <c r="D350" s="55"/>
      <c r="E350" s="52"/>
      <c r="F350" s="21"/>
      <c r="G350" s="26"/>
      <c r="H350" s="26"/>
      <c r="I350" s="22"/>
      <c r="J350" s="23"/>
      <c r="K350" s="23"/>
      <c r="L350" s="24"/>
      <c r="M350" s="24"/>
      <c r="N350" s="24"/>
      <c r="O350" s="24"/>
      <c r="P350" s="24"/>
      <c r="Q350" s="23"/>
      <c r="R350" s="23"/>
      <c r="S350" s="24"/>
      <c r="T350" s="24"/>
      <c r="U350" s="24"/>
      <c r="V350" s="24"/>
      <c r="W350" s="24"/>
      <c r="X350" s="23"/>
      <c r="Y350" s="23"/>
      <c r="Z350" s="23"/>
      <c r="AA350" s="24"/>
      <c r="AB350" s="24"/>
      <c r="AC350" s="24"/>
      <c r="AD350" s="24"/>
      <c r="AE350" s="23"/>
      <c r="AF350" s="23"/>
      <c r="AG350" s="24"/>
      <c r="AH350" s="24"/>
      <c r="AI350" s="24"/>
      <c r="AJ350" s="24"/>
      <c r="AK350" s="23"/>
      <c r="AL350" s="24"/>
      <c r="AM350" s="25"/>
      <c r="AN350" s="54"/>
      <c r="AO350" s="57">
        <f t="shared" ref="AO350:AO359" si="36">SUM(I350:AN350)</f>
        <v>0</v>
      </c>
      <c r="AP350" s="53"/>
      <c r="AS350" s="33"/>
      <c r="AT350" s="65"/>
      <c r="AU350" s="59"/>
    </row>
    <row r="351" spans="2:47" ht="27.6" customHeight="1">
      <c r="B351" s="21"/>
      <c r="C351" s="63"/>
      <c r="D351" s="55"/>
      <c r="E351" s="52"/>
      <c r="F351" s="21"/>
      <c r="G351" s="26"/>
      <c r="H351" s="26"/>
      <c r="I351" s="22"/>
      <c r="J351" s="23"/>
      <c r="K351" s="23"/>
      <c r="L351" s="24"/>
      <c r="M351" s="24"/>
      <c r="N351" s="24"/>
      <c r="O351" s="24"/>
      <c r="P351" s="24"/>
      <c r="Q351" s="23"/>
      <c r="R351" s="23"/>
      <c r="S351" s="24"/>
      <c r="T351" s="24"/>
      <c r="U351" s="24"/>
      <c r="V351" s="24"/>
      <c r="W351" s="24"/>
      <c r="X351" s="23"/>
      <c r="Y351" s="23"/>
      <c r="Z351" s="23"/>
      <c r="AA351" s="24"/>
      <c r="AB351" s="24"/>
      <c r="AC351" s="24"/>
      <c r="AD351" s="24"/>
      <c r="AE351" s="23"/>
      <c r="AF351" s="23"/>
      <c r="AG351" s="24"/>
      <c r="AH351" s="24"/>
      <c r="AI351" s="24"/>
      <c r="AJ351" s="24"/>
      <c r="AK351" s="23"/>
      <c r="AL351" s="23"/>
      <c r="AM351" s="25"/>
      <c r="AN351" s="54"/>
      <c r="AO351" s="57">
        <f t="shared" si="36"/>
        <v>0</v>
      </c>
      <c r="AP351" s="53"/>
      <c r="AS351" s="33"/>
      <c r="AT351" s="65"/>
      <c r="AU351" s="59"/>
    </row>
    <row r="352" spans="2:47" ht="27.6" customHeight="1">
      <c r="B352" s="21"/>
      <c r="C352" s="64"/>
      <c r="D352" s="55"/>
      <c r="E352" s="52"/>
      <c r="F352" s="21"/>
      <c r="G352" s="26"/>
      <c r="H352" s="26"/>
      <c r="I352" s="22"/>
      <c r="J352" s="23"/>
      <c r="K352" s="23"/>
      <c r="L352" s="24"/>
      <c r="M352" s="24"/>
      <c r="N352" s="24"/>
      <c r="O352" s="24"/>
      <c r="P352" s="24"/>
      <c r="Q352" s="23"/>
      <c r="R352" s="23"/>
      <c r="S352" s="24"/>
      <c r="T352" s="24"/>
      <c r="U352" s="24"/>
      <c r="V352" s="24"/>
      <c r="W352" s="24"/>
      <c r="X352" s="23"/>
      <c r="Y352" s="23"/>
      <c r="Z352" s="23"/>
      <c r="AA352" s="24"/>
      <c r="AB352" s="24"/>
      <c r="AC352" s="24"/>
      <c r="AD352" s="24"/>
      <c r="AE352" s="23"/>
      <c r="AF352" s="23"/>
      <c r="AG352" s="24"/>
      <c r="AH352" s="24"/>
      <c r="AI352" s="24"/>
      <c r="AJ352" s="24"/>
      <c r="AK352" s="23"/>
      <c r="AL352" s="23"/>
      <c r="AM352" s="25"/>
      <c r="AN352" s="54"/>
      <c r="AO352" s="57">
        <f t="shared" si="36"/>
        <v>0</v>
      </c>
      <c r="AP352" s="53"/>
      <c r="AS352" s="33"/>
      <c r="AT352" s="65"/>
      <c r="AU352" s="59"/>
    </row>
    <row r="353" spans="2:47" ht="27.6" customHeight="1">
      <c r="B353" s="21"/>
      <c r="C353" s="64"/>
      <c r="D353" s="55"/>
      <c r="E353" s="52"/>
      <c r="F353" s="21"/>
      <c r="G353" s="26"/>
      <c r="H353" s="26"/>
      <c r="I353" s="22"/>
      <c r="J353" s="23"/>
      <c r="K353" s="23"/>
      <c r="L353" s="24"/>
      <c r="M353" s="24"/>
      <c r="N353" s="24"/>
      <c r="O353" s="24"/>
      <c r="P353" s="24"/>
      <c r="Q353" s="23"/>
      <c r="R353" s="23"/>
      <c r="S353" s="24"/>
      <c r="T353" s="24"/>
      <c r="U353" s="24"/>
      <c r="V353" s="24"/>
      <c r="W353" s="24"/>
      <c r="X353" s="23"/>
      <c r="Y353" s="23"/>
      <c r="Z353" s="23"/>
      <c r="AA353" s="24"/>
      <c r="AB353" s="24"/>
      <c r="AC353" s="24"/>
      <c r="AD353" s="24"/>
      <c r="AE353" s="23"/>
      <c r="AF353" s="23"/>
      <c r="AG353" s="24"/>
      <c r="AH353" s="24"/>
      <c r="AI353" s="24"/>
      <c r="AJ353" s="24"/>
      <c r="AK353" s="23"/>
      <c r="AL353" s="23"/>
      <c r="AM353" s="25"/>
      <c r="AN353" s="54"/>
      <c r="AO353" s="57">
        <f t="shared" si="36"/>
        <v>0</v>
      </c>
      <c r="AP353" s="53"/>
      <c r="AS353" s="33"/>
      <c r="AT353" s="65"/>
      <c r="AU353" s="59"/>
    </row>
    <row r="354" spans="2:47" ht="27.6" customHeight="1">
      <c r="B354" s="21"/>
      <c r="C354" s="64"/>
      <c r="D354" s="55"/>
      <c r="E354" s="52"/>
      <c r="F354" s="21"/>
      <c r="G354" s="26"/>
      <c r="H354" s="26"/>
      <c r="I354" s="22"/>
      <c r="J354" s="23"/>
      <c r="K354" s="23"/>
      <c r="L354" s="24"/>
      <c r="M354" s="24"/>
      <c r="N354" s="24"/>
      <c r="O354" s="24"/>
      <c r="P354" s="24"/>
      <c r="Q354" s="23"/>
      <c r="R354" s="23"/>
      <c r="S354" s="24"/>
      <c r="T354" s="24"/>
      <c r="U354" s="24"/>
      <c r="V354" s="24"/>
      <c r="W354" s="24"/>
      <c r="X354" s="23"/>
      <c r="Y354" s="23"/>
      <c r="Z354" s="23"/>
      <c r="AA354" s="24"/>
      <c r="AB354" s="24"/>
      <c r="AC354" s="24"/>
      <c r="AD354" s="24"/>
      <c r="AE354" s="23"/>
      <c r="AF354" s="23"/>
      <c r="AG354" s="24"/>
      <c r="AH354" s="24"/>
      <c r="AI354" s="24"/>
      <c r="AJ354" s="24"/>
      <c r="AK354" s="23"/>
      <c r="AL354" s="23"/>
      <c r="AM354" s="25"/>
      <c r="AN354" s="54"/>
      <c r="AO354" s="57">
        <f t="shared" si="36"/>
        <v>0</v>
      </c>
      <c r="AP354" s="53"/>
      <c r="AS354" s="33"/>
      <c r="AT354" s="65"/>
      <c r="AU354" s="59"/>
    </row>
    <row r="355" spans="2:47" ht="27.6" customHeight="1">
      <c r="B355" s="21"/>
      <c r="C355" s="64"/>
      <c r="D355" s="55"/>
      <c r="E355" s="52"/>
      <c r="F355" s="21"/>
      <c r="G355" s="26"/>
      <c r="H355" s="26"/>
      <c r="I355" s="22"/>
      <c r="J355" s="23"/>
      <c r="K355" s="23"/>
      <c r="L355" s="24"/>
      <c r="M355" s="24"/>
      <c r="N355" s="24"/>
      <c r="O355" s="24"/>
      <c r="P355" s="24"/>
      <c r="Q355" s="23"/>
      <c r="R355" s="23"/>
      <c r="S355" s="24"/>
      <c r="T355" s="24"/>
      <c r="U355" s="24"/>
      <c r="V355" s="24"/>
      <c r="W355" s="24"/>
      <c r="X355" s="23"/>
      <c r="Y355" s="23"/>
      <c r="Z355" s="23"/>
      <c r="AA355" s="24"/>
      <c r="AB355" s="24"/>
      <c r="AC355" s="24"/>
      <c r="AD355" s="24"/>
      <c r="AE355" s="23"/>
      <c r="AF355" s="23"/>
      <c r="AG355" s="24"/>
      <c r="AH355" s="24"/>
      <c r="AI355" s="24"/>
      <c r="AJ355" s="24"/>
      <c r="AK355" s="23"/>
      <c r="AL355" s="24"/>
      <c r="AM355" s="25"/>
      <c r="AN355" s="54"/>
      <c r="AO355" s="57">
        <f t="shared" si="36"/>
        <v>0</v>
      </c>
      <c r="AP355" s="53"/>
      <c r="AS355" s="33"/>
      <c r="AT355" s="65"/>
      <c r="AU355" s="59"/>
    </row>
    <row r="356" spans="2:47" ht="27.6" customHeight="1">
      <c r="B356" s="21"/>
      <c r="C356" s="64"/>
      <c r="D356" s="55"/>
      <c r="E356" s="52"/>
      <c r="F356" s="21"/>
      <c r="G356" s="26"/>
      <c r="H356" s="26"/>
      <c r="I356" s="22"/>
      <c r="J356" s="23"/>
      <c r="K356" s="23"/>
      <c r="L356" s="24"/>
      <c r="M356" s="24"/>
      <c r="N356" s="24"/>
      <c r="O356" s="24"/>
      <c r="P356" s="24"/>
      <c r="Q356" s="23"/>
      <c r="R356" s="23"/>
      <c r="S356" s="24"/>
      <c r="T356" s="24"/>
      <c r="U356" s="24"/>
      <c r="V356" s="24"/>
      <c r="W356" s="24"/>
      <c r="X356" s="23"/>
      <c r="Y356" s="23"/>
      <c r="Z356" s="23"/>
      <c r="AA356" s="24"/>
      <c r="AB356" s="24"/>
      <c r="AC356" s="24"/>
      <c r="AD356" s="24"/>
      <c r="AE356" s="23"/>
      <c r="AF356" s="23"/>
      <c r="AG356" s="24"/>
      <c r="AH356" s="24"/>
      <c r="AI356" s="24"/>
      <c r="AJ356" s="24"/>
      <c r="AK356" s="23"/>
      <c r="AL356" s="23"/>
      <c r="AM356" s="25"/>
      <c r="AN356" s="54"/>
      <c r="AO356" s="57">
        <f t="shared" si="36"/>
        <v>0</v>
      </c>
      <c r="AP356" s="53"/>
      <c r="AS356" s="33"/>
      <c r="AT356" s="65"/>
      <c r="AU356" s="59"/>
    </row>
    <row r="357" spans="2:47" ht="27.6" customHeight="1">
      <c r="B357" s="21"/>
      <c r="C357" s="64"/>
      <c r="D357" s="55"/>
      <c r="E357" s="52"/>
      <c r="F357" s="21"/>
      <c r="G357" s="26"/>
      <c r="H357" s="26"/>
      <c r="I357" s="22"/>
      <c r="J357" s="23"/>
      <c r="K357" s="23"/>
      <c r="L357" s="24"/>
      <c r="M357" s="24"/>
      <c r="N357" s="24"/>
      <c r="O357" s="24"/>
      <c r="P357" s="24"/>
      <c r="Q357" s="23"/>
      <c r="R357" s="23"/>
      <c r="S357" s="24"/>
      <c r="T357" s="24"/>
      <c r="U357" s="24"/>
      <c r="V357" s="24"/>
      <c r="W357" s="24"/>
      <c r="X357" s="23"/>
      <c r="Y357" s="23"/>
      <c r="Z357" s="23"/>
      <c r="AA357" s="24"/>
      <c r="AB357" s="24"/>
      <c r="AC357" s="24"/>
      <c r="AD357" s="24"/>
      <c r="AE357" s="23"/>
      <c r="AF357" s="23"/>
      <c r="AG357" s="24"/>
      <c r="AH357" s="24"/>
      <c r="AI357" s="24"/>
      <c r="AJ357" s="24"/>
      <c r="AK357" s="23"/>
      <c r="AL357" s="23"/>
      <c r="AM357" s="25"/>
      <c r="AN357" s="54"/>
      <c r="AO357" s="57">
        <f t="shared" si="36"/>
        <v>0</v>
      </c>
      <c r="AP357" s="53"/>
      <c r="AS357" s="33"/>
      <c r="AT357" s="65"/>
      <c r="AU357" s="59"/>
    </row>
    <row r="358" spans="2:47" ht="27.6" customHeight="1">
      <c r="B358" s="21"/>
      <c r="C358" s="64"/>
      <c r="D358" s="55"/>
      <c r="E358" s="52"/>
      <c r="F358" s="21"/>
      <c r="G358" s="26"/>
      <c r="H358" s="26"/>
      <c r="I358" s="22"/>
      <c r="J358" s="23"/>
      <c r="K358" s="23"/>
      <c r="L358" s="24"/>
      <c r="M358" s="24"/>
      <c r="N358" s="24"/>
      <c r="O358" s="24"/>
      <c r="P358" s="24"/>
      <c r="Q358" s="23"/>
      <c r="R358" s="23"/>
      <c r="S358" s="24"/>
      <c r="T358" s="24"/>
      <c r="U358" s="24"/>
      <c r="V358" s="24"/>
      <c r="W358" s="24"/>
      <c r="X358" s="23"/>
      <c r="Y358" s="23"/>
      <c r="Z358" s="23"/>
      <c r="AA358" s="24"/>
      <c r="AB358" s="24"/>
      <c r="AC358" s="24"/>
      <c r="AD358" s="24"/>
      <c r="AE358" s="23"/>
      <c r="AF358" s="23"/>
      <c r="AG358" s="24"/>
      <c r="AH358" s="24"/>
      <c r="AI358" s="24"/>
      <c r="AJ358" s="24"/>
      <c r="AK358" s="23"/>
      <c r="AL358" s="23"/>
      <c r="AM358" s="25"/>
      <c r="AN358" s="54"/>
      <c r="AO358" s="57">
        <f t="shared" si="36"/>
        <v>0</v>
      </c>
      <c r="AP358" s="53"/>
      <c r="AS358" s="33"/>
      <c r="AT358" s="65"/>
      <c r="AU358" s="59"/>
    </row>
    <row r="359" spans="2:47" ht="27.6" customHeight="1">
      <c r="B359" s="21"/>
      <c r="C359" s="63"/>
      <c r="D359" s="55"/>
      <c r="E359" s="52"/>
      <c r="F359" s="21"/>
      <c r="G359" s="26"/>
      <c r="H359" s="26"/>
      <c r="I359" s="22"/>
      <c r="J359" s="23"/>
      <c r="K359" s="23"/>
      <c r="L359" s="24"/>
      <c r="M359" s="24"/>
      <c r="N359" s="24"/>
      <c r="O359" s="24"/>
      <c r="P359" s="24"/>
      <c r="Q359" s="23"/>
      <c r="R359" s="23"/>
      <c r="S359" s="24"/>
      <c r="T359" s="24"/>
      <c r="U359" s="24"/>
      <c r="V359" s="24"/>
      <c r="W359" s="24"/>
      <c r="X359" s="23"/>
      <c r="Y359" s="23"/>
      <c r="Z359" s="23"/>
      <c r="AA359" s="24"/>
      <c r="AB359" s="24"/>
      <c r="AC359" s="24"/>
      <c r="AD359" s="24"/>
      <c r="AE359" s="23"/>
      <c r="AF359" s="23"/>
      <c r="AG359" s="24"/>
      <c r="AH359" s="24"/>
      <c r="AI359" s="24"/>
      <c r="AJ359" s="24"/>
      <c r="AK359" s="23"/>
      <c r="AL359" s="24"/>
      <c r="AM359" s="25"/>
      <c r="AN359" s="54"/>
      <c r="AO359" s="57">
        <f t="shared" si="36"/>
        <v>0</v>
      </c>
      <c r="AP359" s="53"/>
      <c r="AS359" s="33"/>
      <c r="AT359" s="65"/>
      <c r="AU359" s="59"/>
    </row>
    <row r="360" spans="2:47">
      <c r="B360" s="3" t="s">
        <v>0</v>
      </c>
    </row>
  </sheetData>
  <sheetProtection sheet="1" formatCells="0"/>
  <mergeCells count="487">
    <mergeCell ref="AE294:AG294"/>
    <mergeCell ref="AH294:AI294"/>
    <mergeCell ref="AK294:AL294"/>
    <mergeCell ref="B236:C236"/>
    <mergeCell ref="D236:N236"/>
    <mergeCell ref="P236:S236"/>
    <mergeCell ref="T236:AO236"/>
    <mergeCell ref="B237:C237"/>
    <mergeCell ref="D237:N237"/>
    <mergeCell ref="P237:S237"/>
    <mergeCell ref="T237:AO237"/>
    <mergeCell ref="B289:AP289"/>
    <mergeCell ref="B291:AO291"/>
    <mergeCell ref="E293:N293"/>
    <mergeCell ref="AE293:AG293"/>
    <mergeCell ref="B268:C268"/>
    <mergeCell ref="D268:AD269"/>
    <mergeCell ref="B269:C269"/>
    <mergeCell ref="B270:C270"/>
    <mergeCell ref="D270:AD270"/>
    <mergeCell ref="B266:C266"/>
    <mergeCell ref="D266:AD266"/>
    <mergeCell ref="B267:C267"/>
    <mergeCell ref="D267:AD267"/>
    <mergeCell ref="B232:C232"/>
    <mergeCell ref="D232:AD233"/>
    <mergeCell ref="B233:C233"/>
    <mergeCell ref="B234:C234"/>
    <mergeCell ref="D234:AD234"/>
    <mergeCell ref="B330:N330"/>
    <mergeCell ref="B333:C333"/>
    <mergeCell ref="D333:AD333"/>
    <mergeCell ref="B294:N294"/>
    <mergeCell ref="T308:AO308"/>
    <mergeCell ref="B309:C309"/>
    <mergeCell ref="D309:N309"/>
    <mergeCell ref="P309:S309"/>
    <mergeCell ref="T309:AO309"/>
    <mergeCell ref="AE330:AG330"/>
    <mergeCell ref="AH330:AI330"/>
    <mergeCell ref="AK330:AL330"/>
    <mergeCell ref="B332:C332"/>
    <mergeCell ref="P272:S272"/>
    <mergeCell ref="T272:AO272"/>
    <mergeCell ref="B273:C273"/>
    <mergeCell ref="D273:N273"/>
    <mergeCell ref="P273:S273"/>
    <mergeCell ref="T273:AO273"/>
    <mergeCell ref="B344:C344"/>
    <mergeCell ref="D344:N344"/>
    <mergeCell ref="P344:S344"/>
    <mergeCell ref="T344:AO344"/>
    <mergeCell ref="B345:C345"/>
    <mergeCell ref="D345:N345"/>
    <mergeCell ref="P345:S345"/>
    <mergeCell ref="T345:AO345"/>
    <mergeCell ref="B308:C308"/>
    <mergeCell ref="D308:N308"/>
    <mergeCell ref="P308:S308"/>
    <mergeCell ref="B342:C342"/>
    <mergeCell ref="D342:AD342"/>
    <mergeCell ref="AP348:AP349"/>
    <mergeCell ref="AU348:AU349"/>
    <mergeCell ref="B348:B349"/>
    <mergeCell ref="C348:C349"/>
    <mergeCell ref="D348:D349"/>
    <mergeCell ref="E348:E349"/>
    <mergeCell ref="F348:F349"/>
    <mergeCell ref="G348:G349"/>
    <mergeCell ref="H348:H349"/>
    <mergeCell ref="T348:Z348"/>
    <mergeCell ref="AB348:AH348"/>
    <mergeCell ref="B229:C229"/>
    <mergeCell ref="B225:C225"/>
    <mergeCell ref="D225:AD225"/>
    <mergeCell ref="B226:C226"/>
    <mergeCell ref="D226:N226"/>
    <mergeCell ref="AE329:AG329"/>
    <mergeCell ref="AH329:AO329"/>
    <mergeCell ref="D300:N301"/>
    <mergeCell ref="B301:C301"/>
    <mergeCell ref="B302:C302"/>
    <mergeCell ref="B306:C306"/>
    <mergeCell ref="D306:AD306"/>
    <mergeCell ref="B304:C304"/>
    <mergeCell ref="D304:AD305"/>
    <mergeCell ref="B305:C305"/>
    <mergeCell ref="AH293:AO293"/>
    <mergeCell ref="B272:C272"/>
    <mergeCell ref="D272:N272"/>
    <mergeCell ref="B227:C227"/>
    <mergeCell ref="D227:N227"/>
    <mergeCell ref="B230:C230"/>
    <mergeCell ref="D230:AD230"/>
    <mergeCell ref="B231:C231"/>
    <mergeCell ref="D231:AD231"/>
    <mergeCell ref="B183:AO183"/>
    <mergeCell ref="E185:N185"/>
    <mergeCell ref="AE185:AG185"/>
    <mergeCell ref="AH185:AO185"/>
    <mergeCell ref="B181:AP181"/>
    <mergeCell ref="AU312:AU313"/>
    <mergeCell ref="G312:G313"/>
    <mergeCell ref="H312:H313"/>
    <mergeCell ref="T312:Z312"/>
    <mergeCell ref="AB312:AH312"/>
    <mergeCell ref="AP312:AP313"/>
    <mergeCell ref="B312:B313"/>
    <mergeCell ref="C312:C313"/>
    <mergeCell ref="D312:D313"/>
    <mergeCell ref="E312:E313"/>
    <mergeCell ref="F312:F313"/>
    <mergeCell ref="D302:AD302"/>
    <mergeCell ref="B303:C303"/>
    <mergeCell ref="D303:AD303"/>
    <mergeCell ref="B299:C299"/>
    <mergeCell ref="D299:N299"/>
    <mergeCell ref="B300:C300"/>
    <mergeCell ref="B228:C228"/>
    <mergeCell ref="D228:N229"/>
    <mergeCell ref="AU276:AU277"/>
    <mergeCell ref="G276:G277"/>
    <mergeCell ref="H276:H277"/>
    <mergeCell ref="T276:Z276"/>
    <mergeCell ref="AB276:AH276"/>
    <mergeCell ref="AP276:AP277"/>
    <mergeCell ref="B276:B277"/>
    <mergeCell ref="C276:C277"/>
    <mergeCell ref="D276:D277"/>
    <mergeCell ref="E276:E277"/>
    <mergeCell ref="F276:F277"/>
    <mergeCell ref="B263:C263"/>
    <mergeCell ref="D263:N263"/>
    <mergeCell ref="B264:C264"/>
    <mergeCell ref="D264:N265"/>
    <mergeCell ref="B265:C265"/>
    <mergeCell ref="B261:C261"/>
    <mergeCell ref="D261:AD261"/>
    <mergeCell ref="B262:C262"/>
    <mergeCell ref="D262:N262"/>
    <mergeCell ref="B258:N258"/>
    <mergeCell ref="AE258:AG258"/>
    <mergeCell ref="AH258:AI258"/>
    <mergeCell ref="AK258:AL258"/>
    <mergeCell ref="B260:C260"/>
    <mergeCell ref="D260:AD260"/>
    <mergeCell ref="AU240:AU241"/>
    <mergeCell ref="G240:G241"/>
    <mergeCell ref="H240:H241"/>
    <mergeCell ref="T240:Z240"/>
    <mergeCell ref="AB240:AH240"/>
    <mergeCell ref="AP240:AP241"/>
    <mergeCell ref="B240:B241"/>
    <mergeCell ref="C240:C241"/>
    <mergeCell ref="D240:D241"/>
    <mergeCell ref="E240:E241"/>
    <mergeCell ref="F240:F241"/>
    <mergeCell ref="B253:AP253"/>
    <mergeCell ref="B255:AO255"/>
    <mergeCell ref="E257:N257"/>
    <mergeCell ref="AE257:AG257"/>
    <mergeCell ref="AH257:AO257"/>
    <mergeCell ref="AH222:AI222"/>
    <mergeCell ref="AK222:AL222"/>
    <mergeCell ref="B224:C224"/>
    <mergeCell ref="D224:AD224"/>
    <mergeCell ref="AU204:AU205"/>
    <mergeCell ref="G204:G205"/>
    <mergeCell ref="H204:H205"/>
    <mergeCell ref="T204:Z204"/>
    <mergeCell ref="AB204:AH204"/>
    <mergeCell ref="AP204:AP205"/>
    <mergeCell ref="B204:B205"/>
    <mergeCell ref="C204:C205"/>
    <mergeCell ref="D204:D205"/>
    <mergeCell ref="E204:E205"/>
    <mergeCell ref="F204:F205"/>
    <mergeCell ref="B217:AP217"/>
    <mergeCell ref="B219:AO219"/>
    <mergeCell ref="E221:N221"/>
    <mergeCell ref="AE221:AG221"/>
    <mergeCell ref="AH221:AO221"/>
    <mergeCell ref="B222:N222"/>
    <mergeCell ref="AE222:AG222"/>
    <mergeCell ref="B200:C200"/>
    <mergeCell ref="D200:N200"/>
    <mergeCell ref="P200:S200"/>
    <mergeCell ref="T200:AO200"/>
    <mergeCell ref="B201:C201"/>
    <mergeCell ref="D201:N201"/>
    <mergeCell ref="P201:S201"/>
    <mergeCell ref="T201:AO201"/>
    <mergeCell ref="B196:C196"/>
    <mergeCell ref="D196:AD197"/>
    <mergeCell ref="B197:C197"/>
    <mergeCell ref="B198:C198"/>
    <mergeCell ref="D198:AD198"/>
    <mergeCell ref="B194:C194"/>
    <mergeCell ref="D194:AD194"/>
    <mergeCell ref="B195:C195"/>
    <mergeCell ref="D195:AD195"/>
    <mergeCell ref="B191:C191"/>
    <mergeCell ref="D191:N191"/>
    <mergeCell ref="B192:C192"/>
    <mergeCell ref="D192:N193"/>
    <mergeCell ref="B193:C193"/>
    <mergeCell ref="B189:C189"/>
    <mergeCell ref="D189:AD189"/>
    <mergeCell ref="B190:C190"/>
    <mergeCell ref="D190:N190"/>
    <mergeCell ref="B186:N186"/>
    <mergeCell ref="AE186:AG186"/>
    <mergeCell ref="AH186:AI186"/>
    <mergeCell ref="AK186:AL186"/>
    <mergeCell ref="B188:C188"/>
    <mergeCell ref="D188:AD188"/>
    <mergeCell ref="AU168:AU169"/>
    <mergeCell ref="G168:G169"/>
    <mergeCell ref="H168:H169"/>
    <mergeCell ref="T168:Z168"/>
    <mergeCell ref="AB168:AH168"/>
    <mergeCell ref="AP168:AP169"/>
    <mergeCell ref="B168:B169"/>
    <mergeCell ref="C168:C169"/>
    <mergeCell ref="D168:D169"/>
    <mergeCell ref="E168:E169"/>
    <mergeCell ref="F168:F169"/>
    <mergeCell ref="B164:C164"/>
    <mergeCell ref="D164:N164"/>
    <mergeCell ref="P164:S164"/>
    <mergeCell ref="T164:AO164"/>
    <mergeCell ref="B165:C165"/>
    <mergeCell ref="D165:N165"/>
    <mergeCell ref="P165:S165"/>
    <mergeCell ref="T165:AO165"/>
    <mergeCell ref="B160:C160"/>
    <mergeCell ref="D160:AD161"/>
    <mergeCell ref="B161:C161"/>
    <mergeCell ref="B162:C162"/>
    <mergeCell ref="D162:AD162"/>
    <mergeCell ref="B158:C158"/>
    <mergeCell ref="D158:AD158"/>
    <mergeCell ref="B159:C159"/>
    <mergeCell ref="D159:AD159"/>
    <mergeCell ref="B155:C155"/>
    <mergeCell ref="D155:N155"/>
    <mergeCell ref="B156:C156"/>
    <mergeCell ref="D156:N157"/>
    <mergeCell ref="B157:C157"/>
    <mergeCell ref="B153:C153"/>
    <mergeCell ref="D153:AD153"/>
    <mergeCell ref="B154:C154"/>
    <mergeCell ref="D154:N154"/>
    <mergeCell ref="B150:N150"/>
    <mergeCell ref="AE150:AG150"/>
    <mergeCell ref="AH150:AI150"/>
    <mergeCell ref="AK150:AL150"/>
    <mergeCell ref="B152:C152"/>
    <mergeCell ref="D152:AD152"/>
    <mergeCell ref="B145:AP145"/>
    <mergeCell ref="B147:AO147"/>
    <mergeCell ref="E149:N149"/>
    <mergeCell ref="AE149:AG149"/>
    <mergeCell ref="AH149:AO149"/>
    <mergeCell ref="AU132:AU133"/>
    <mergeCell ref="B37:AP37"/>
    <mergeCell ref="B39:AO39"/>
    <mergeCell ref="E41:N41"/>
    <mergeCell ref="AE41:AG41"/>
    <mergeCell ref="AH41:AO41"/>
    <mergeCell ref="B73:AP73"/>
    <mergeCell ref="B75:AO75"/>
    <mergeCell ref="E77:N77"/>
    <mergeCell ref="AE77:AG77"/>
    <mergeCell ref="AH77:AO77"/>
    <mergeCell ref="B109:AP109"/>
    <mergeCell ref="B111:AO111"/>
    <mergeCell ref="E113:N113"/>
    <mergeCell ref="AE113:AG113"/>
    <mergeCell ref="AH113:AO113"/>
    <mergeCell ref="G132:G133"/>
    <mergeCell ref="H132:H133"/>
    <mergeCell ref="T132:Z132"/>
    <mergeCell ref="AB132:AH132"/>
    <mergeCell ref="AP132:AP133"/>
    <mergeCell ref="B132:B133"/>
    <mergeCell ref="C132:C133"/>
    <mergeCell ref="D132:D133"/>
    <mergeCell ref="E132:E133"/>
    <mergeCell ref="F132:F133"/>
    <mergeCell ref="B128:C128"/>
    <mergeCell ref="D128:N128"/>
    <mergeCell ref="P128:S128"/>
    <mergeCell ref="T128:AO128"/>
    <mergeCell ref="B129:C129"/>
    <mergeCell ref="D129:N129"/>
    <mergeCell ref="P129:S129"/>
    <mergeCell ref="T129:AO129"/>
    <mergeCell ref="B124:C124"/>
    <mergeCell ref="D124:AD125"/>
    <mergeCell ref="B125:C125"/>
    <mergeCell ref="B126:C126"/>
    <mergeCell ref="D126:AD126"/>
    <mergeCell ref="B122:C122"/>
    <mergeCell ref="D122:AD122"/>
    <mergeCell ref="B123:C123"/>
    <mergeCell ref="D123:AD123"/>
    <mergeCell ref="B119:C119"/>
    <mergeCell ref="D119:N119"/>
    <mergeCell ref="B120:C120"/>
    <mergeCell ref="D120:N121"/>
    <mergeCell ref="B121:C121"/>
    <mergeCell ref="B117:C117"/>
    <mergeCell ref="D117:AD117"/>
    <mergeCell ref="B118:C118"/>
    <mergeCell ref="D118:N118"/>
    <mergeCell ref="B114:N114"/>
    <mergeCell ref="AE114:AG114"/>
    <mergeCell ref="AH114:AI114"/>
    <mergeCell ref="AK114:AL114"/>
    <mergeCell ref="B116:C116"/>
    <mergeCell ref="D116:AD116"/>
    <mergeCell ref="AU96:AU97"/>
    <mergeCell ref="G96:G97"/>
    <mergeCell ref="H96:H97"/>
    <mergeCell ref="T96:Z96"/>
    <mergeCell ref="AB96:AH96"/>
    <mergeCell ref="AP96:AP97"/>
    <mergeCell ref="B96:B97"/>
    <mergeCell ref="C96:C97"/>
    <mergeCell ref="D96:D97"/>
    <mergeCell ref="E96:E97"/>
    <mergeCell ref="F96:F97"/>
    <mergeCell ref="B92:C92"/>
    <mergeCell ref="D92:N92"/>
    <mergeCell ref="P92:S92"/>
    <mergeCell ref="T92:AO92"/>
    <mergeCell ref="B93:C93"/>
    <mergeCell ref="D93:N93"/>
    <mergeCell ref="P93:S93"/>
    <mergeCell ref="T93:AO93"/>
    <mergeCell ref="B88:C88"/>
    <mergeCell ref="D88:AD89"/>
    <mergeCell ref="B89:C89"/>
    <mergeCell ref="B90:C90"/>
    <mergeCell ref="D90:AD90"/>
    <mergeCell ref="B86:C86"/>
    <mergeCell ref="D86:AD86"/>
    <mergeCell ref="B87:C87"/>
    <mergeCell ref="D87:AD87"/>
    <mergeCell ref="B83:C83"/>
    <mergeCell ref="D83:N83"/>
    <mergeCell ref="B84:C84"/>
    <mergeCell ref="D84:N85"/>
    <mergeCell ref="B85:C85"/>
    <mergeCell ref="B81:C81"/>
    <mergeCell ref="D81:AD81"/>
    <mergeCell ref="B82:C82"/>
    <mergeCell ref="D82:N82"/>
    <mergeCell ref="B78:N78"/>
    <mergeCell ref="AE78:AG78"/>
    <mergeCell ref="AH78:AI78"/>
    <mergeCell ref="AK78:AL78"/>
    <mergeCell ref="B80:C80"/>
    <mergeCell ref="D80:AD80"/>
    <mergeCell ref="AU60:AU61"/>
    <mergeCell ref="G60:G61"/>
    <mergeCell ref="H60:H61"/>
    <mergeCell ref="T60:Z60"/>
    <mergeCell ref="AB60:AH60"/>
    <mergeCell ref="AP60:AP61"/>
    <mergeCell ref="B60:B61"/>
    <mergeCell ref="C60:C61"/>
    <mergeCell ref="D60:D61"/>
    <mergeCell ref="E60:E61"/>
    <mergeCell ref="F60:F61"/>
    <mergeCell ref="D56:N56"/>
    <mergeCell ref="P56:S56"/>
    <mergeCell ref="T56:AO56"/>
    <mergeCell ref="B57:C57"/>
    <mergeCell ref="D57:N57"/>
    <mergeCell ref="P57:S57"/>
    <mergeCell ref="T57:AO57"/>
    <mergeCell ref="B52:C52"/>
    <mergeCell ref="D52:AD53"/>
    <mergeCell ref="B53:C53"/>
    <mergeCell ref="B54:C54"/>
    <mergeCell ref="D54:AD54"/>
    <mergeCell ref="B56:C56"/>
    <mergeCell ref="AU24:AU25"/>
    <mergeCell ref="E5:N5"/>
    <mergeCell ref="AI9:AO10"/>
    <mergeCell ref="B10:C10"/>
    <mergeCell ref="B1:AP1"/>
    <mergeCell ref="B3:AO3"/>
    <mergeCell ref="AE5:AG5"/>
    <mergeCell ref="AH5:AO5"/>
    <mergeCell ref="B6:N6"/>
    <mergeCell ref="AE6:AG6"/>
    <mergeCell ref="AK6:AL6"/>
    <mergeCell ref="B8:C8"/>
    <mergeCell ref="D8:AD8"/>
    <mergeCell ref="B9:C9"/>
    <mergeCell ref="D9:AD9"/>
    <mergeCell ref="AH9:AH10"/>
    <mergeCell ref="AH6:AI6"/>
    <mergeCell ref="D10:N10"/>
    <mergeCell ref="B11:C11"/>
    <mergeCell ref="AH11:AH13"/>
    <mergeCell ref="AI11:AO13"/>
    <mergeCell ref="B12:C12"/>
    <mergeCell ref="B13:C13"/>
    <mergeCell ref="D11:N11"/>
    <mergeCell ref="D12:N13"/>
    <mergeCell ref="B14:C14"/>
    <mergeCell ref="D14:AD14"/>
    <mergeCell ref="AK14:AO14"/>
    <mergeCell ref="B15:C15"/>
    <mergeCell ref="D15:AD15"/>
    <mergeCell ref="AH15:AO15"/>
    <mergeCell ref="T21:AO21"/>
    <mergeCell ref="B16:C16"/>
    <mergeCell ref="D16:AD17"/>
    <mergeCell ref="AH16:AO18"/>
    <mergeCell ref="B17:C17"/>
    <mergeCell ref="B18:C18"/>
    <mergeCell ref="D18:AD18"/>
    <mergeCell ref="B20:C20"/>
    <mergeCell ref="P20:S20"/>
    <mergeCell ref="B21:C21"/>
    <mergeCell ref="D21:N21"/>
    <mergeCell ref="P21:S21"/>
    <mergeCell ref="D20:N20"/>
    <mergeCell ref="T20:AO20"/>
    <mergeCell ref="F24:F25"/>
    <mergeCell ref="G24:G25"/>
    <mergeCell ref="AP24:AP25"/>
    <mergeCell ref="B24:B25"/>
    <mergeCell ref="C24:C25"/>
    <mergeCell ref="D24:D25"/>
    <mergeCell ref="T24:Z24"/>
    <mergeCell ref="AB24:AH24"/>
    <mergeCell ref="E24:E25"/>
    <mergeCell ref="H24:H25"/>
    <mergeCell ref="B42:N42"/>
    <mergeCell ref="AE42:AG42"/>
    <mergeCell ref="AH42:AI42"/>
    <mergeCell ref="AK42:AL42"/>
    <mergeCell ref="B44:C44"/>
    <mergeCell ref="D44:AD44"/>
    <mergeCell ref="B50:C50"/>
    <mergeCell ref="D50:AD50"/>
    <mergeCell ref="B51:C51"/>
    <mergeCell ref="D51:AD51"/>
    <mergeCell ref="B47:C47"/>
    <mergeCell ref="D47:N47"/>
    <mergeCell ref="B48:C48"/>
    <mergeCell ref="D48:N49"/>
    <mergeCell ref="B49:C49"/>
    <mergeCell ref="B45:C45"/>
    <mergeCell ref="D45:AD45"/>
    <mergeCell ref="B46:C46"/>
    <mergeCell ref="D46:N46"/>
    <mergeCell ref="B296:C296"/>
    <mergeCell ref="D296:AD296"/>
    <mergeCell ref="B297:C297"/>
    <mergeCell ref="D297:AD297"/>
    <mergeCell ref="B298:C298"/>
    <mergeCell ref="D298:N298"/>
    <mergeCell ref="B339:C339"/>
    <mergeCell ref="D339:AD339"/>
    <mergeCell ref="B340:C340"/>
    <mergeCell ref="D340:AD341"/>
    <mergeCell ref="B341:C341"/>
    <mergeCell ref="D332:AD332"/>
    <mergeCell ref="B325:AP325"/>
    <mergeCell ref="B327:AO327"/>
    <mergeCell ref="E329:N329"/>
    <mergeCell ref="B334:C334"/>
    <mergeCell ref="D334:N334"/>
    <mergeCell ref="B335:C335"/>
    <mergeCell ref="D335:N335"/>
    <mergeCell ref="B336:C336"/>
    <mergeCell ref="D336:N337"/>
    <mergeCell ref="B337:C337"/>
    <mergeCell ref="B338:C338"/>
    <mergeCell ref="D338:AD338"/>
  </mergeCells>
  <phoneticPr fontId="3"/>
  <dataValidations count="7">
    <dataValidation type="list" allowBlank="1" showInputMessage="1" showErrorMessage="1" sqref="AS6" xr:uid="{00000000-0002-0000-0000-000000000000}">
      <formula1>"月末,1,2,3,4,5,6,7,8,9,10,11,12,13,14,15,16,17,18,19,20,21,22,23,24,25,26,27,28,29,30"</formula1>
    </dataValidation>
    <dataValidation type="list" allowBlank="1" showInputMessage="1" showErrorMessage="1" sqref="AS5" xr:uid="{00000000-0002-0000-0000-000001000000}">
      <formula1>"1,2,3,4,5,6,7,8,9,10,11,12"</formula1>
    </dataValidation>
    <dataValidation type="list" allowBlank="1" showInputMessage="1" showErrorMessage="1" sqref="AS4" xr:uid="{00000000-0002-0000-0000-000002000000}">
      <formula1>"2020,2021,2022,2023,2024,2025,2026,2027,2028,2029,2030"</formula1>
    </dataValidation>
    <dataValidation type="list" allowBlank="1" showInputMessage="1" showErrorMessage="1" sqref="D26:D35 D62:D71 D98:D107 D134:D143 D170:D179 D206:D215 D242:D251 D278:D287 D314:D323 D350:D359" xr:uid="{00000000-0002-0000-0000-000003000000}">
      <formula1>"　,班長,職長"</formula1>
    </dataValidation>
    <dataValidation type="list" allowBlank="1" showInputMessage="1" showErrorMessage="1" sqref="AH9:AH10" xr:uid="{00000000-0002-0000-0000-000004000000}">
      <formula1>"　,○"</formula1>
    </dataValidation>
    <dataValidation type="list" allowBlank="1" showInputMessage="1" sqref="T20:AO20 T56:AO56 T92:AO92 T128:AO128 T164:AO164 T200:AO200 T236:AO236 T272:AO272 T308:AO308 T344:AO344" xr:uid="{00000000-0002-0000-0000-000005000000}">
      <formula1>"未加入"</formula1>
    </dataValidation>
    <dataValidation type="list" imeMode="halfAlpha" allowBlank="1" showInputMessage="1" sqref="E5:N5 E41:N41 E77:N77 E113:N113 E149:N149 E185:N185 E221:N221 E257:N257 E293:N293 E329:N329" xr:uid="{00000000-0002-0000-0000-000006000000}">
      <formula1>"未加入"</formula1>
    </dataValidation>
  </dataValidations>
  <printOptions horizontalCentered="1" verticalCentered="1"/>
  <pageMargins left="0.27559055118110237" right="0.27559055118110237" top="0.31496062992125984" bottom="0.35433070866141736" header="0.19685039370078741" footer="0.19685039370078741"/>
  <pageSetup paperSize="9" scale="70" fitToHeight="2" orientation="landscape" r:id="rId1"/>
  <headerFooter>
    <oddFooter>&amp;C&amp;P/&amp;N</oddFooter>
  </headerFooter>
  <rowBreaks count="9" manualBreakCount="9">
    <brk id="36" max="42" man="1"/>
    <brk id="72" max="42" man="1"/>
    <brk id="108" max="42" man="1"/>
    <brk id="144" max="42" man="1"/>
    <brk id="180" max="42" man="1"/>
    <brk id="216" max="42" man="1"/>
    <brk id="252" max="42" man="1"/>
    <brk id="288" max="42" man="1"/>
    <brk id="324" max="42"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85E6-C1B5-4FE7-A967-8B3D49106280}">
  <dimension ref="A1"/>
  <sheetViews>
    <sheetView workbookViewId="0">
      <selection activeCell="O28" sqref="O28"/>
    </sheetView>
  </sheetViews>
  <sheetFormatPr defaultRowHeight="18"/>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2"/>
  <sheetViews>
    <sheetView workbookViewId="0"/>
  </sheetViews>
  <sheetFormatPr defaultRowHeight="18"/>
  <sheetData>
    <row r="1" spans="1:1">
      <c r="A1" t="s">
        <v>46</v>
      </c>
    </row>
    <row r="2" spans="1:1">
      <c r="A2" t="s">
        <v>47</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作成要領</vt:lpstr>
      <vt:lpstr>建退共事務受託様式第6号</vt:lpstr>
      <vt:lpstr>建退共事務受託様式第２号</vt:lpstr>
      <vt:lpstr>事務受託様式第５号</vt:lpstr>
      <vt:lpstr>事務受託様式第５号 (記入例)</vt:lpstr>
      <vt:lpstr>バージョン</vt:lpstr>
      <vt:lpstr>事務受託様式第５号!Print_Area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A-Norimura</dc:creator>
  <cp:lastModifiedBy>平川 雅也</cp:lastModifiedBy>
  <cp:lastPrinted>2023-11-07T04:21:56Z</cp:lastPrinted>
  <dcterms:created xsi:type="dcterms:W3CDTF">2021-09-17T06:13:00Z</dcterms:created>
  <dcterms:modified xsi:type="dcterms:W3CDTF">2024-02-22T02:23:30Z</dcterms:modified>
</cp:coreProperties>
</file>